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adwal genap 2018-2019\"/>
    </mc:Choice>
  </mc:AlternateContent>
  <bookViews>
    <workbookView xWindow="0" yWindow="0" windowWidth="15360" windowHeight="775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9" i="1" l="1"/>
  <c r="P359" i="1"/>
  <c r="O359" i="1"/>
  <c r="N359" i="1"/>
  <c r="L359" i="1"/>
  <c r="H359" i="1"/>
  <c r="Q357" i="1" s="1"/>
  <c r="S358" i="1"/>
  <c r="P358" i="1"/>
  <c r="O358" i="1"/>
  <c r="N358" i="1"/>
  <c r="M358" i="1"/>
  <c r="L358" i="1"/>
  <c r="H358" i="1"/>
  <c r="S357" i="1"/>
  <c r="P357" i="1"/>
  <c r="O357" i="1"/>
  <c r="N357" i="1"/>
  <c r="M357" i="1"/>
  <c r="L357" i="1"/>
  <c r="H357" i="1"/>
  <c r="S356" i="1"/>
  <c r="P356" i="1"/>
  <c r="O356" i="1"/>
  <c r="N356" i="1"/>
  <c r="M356" i="1"/>
  <c r="L356" i="1"/>
  <c r="H356" i="1"/>
  <c r="S355" i="1"/>
  <c r="P355" i="1"/>
  <c r="O355" i="1"/>
  <c r="N355" i="1"/>
  <c r="M355" i="1"/>
  <c r="L355" i="1"/>
  <c r="H355" i="1"/>
  <c r="S354" i="1"/>
  <c r="P354" i="1"/>
  <c r="O354" i="1"/>
  <c r="N354" i="1"/>
  <c r="M354" i="1"/>
  <c r="L354" i="1"/>
  <c r="H354" i="1"/>
  <c r="S353" i="1"/>
  <c r="R353" i="1"/>
  <c r="P353" i="1"/>
  <c r="O353" i="1"/>
  <c r="N353" i="1"/>
  <c r="M353" i="1"/>
  <c r="L353" i="1"/>
  <c r="H353" i="1"/>
  <c r="Q353" i="1" s="1"/>
  <c r="S352" i="1"/>
  <c r="P352" i="1"/>
  <c r="O352" i="1"/>
  <c r="N352" i="1"/>
  <c r="M352" i="1"/>
  <c r="L352" i="1"/>
  <c r="H352" i="1"/>
  <c r="S351" i="1"/>
  <c r="P351" i="1"/>
  <c r="O351" i="1"/>
  <c r="N351" i="1"/>
  <c r="M351" i="1"/>
  <c r="L351" i="1"/>
  <c r="H351" i="1"/>
  <c r="S350" i="1"/>
  <c r="P350" i="1"/>
  <c r="O350" i="1"/>
  <c r="N350" i="1"/>
  <c r="M350" i="1"/>
  <c r="L350" i="1"/>
  <c r="H350" i="1"/>
  <c r="S349" i="1"/>
  <c r="P349" i="1"/>
  <c r="O349" i="1"/>
  <c r="N349" i="1"/>
  <c r="M349" i="1"/>
  <c r="L349" i="1"/>
  <c r="H349" i="1"/>
  <c r="S348" i="1"/>
  <c r="P348" i="1"/>
  <c r="O348" i="1"/>
  <c r="N348" i="1"/>
  <c r="M348" i="1"/>
  <c r="L348" i="1"/>
  <c r="H348" i="1"/>
  <c r="S347" i="1"/>
  <c r="P347" i="1"/>
  <c r="O347" i="1"/>
  <c r="N347" i="1"/>
  <c r="M347" i="1"/>
  <c r="L347" i="1"/>
  <c r="H347" i="1"/>
  <c r="S346" i="1"/>
  <c r="R346" i="1"/>
  <c r="P346" i="1"/>
  <c r="O346" i="1"/>
  <c r="N346" i="1"/>
  <c r="M346" i="1"/>
  <c r="L346" i="1"/>
  <c r="H346" i="1"/>
  <c r="Q346" i="1" s="1"/>
  <c r="S345" i="1"/>
  <c r="P345" i="1"/>
  <c r="O345" i="1"/>
  <c r="N345" i="1"/>
  <c r="M345" i="1"/>
  <c r="L345" i="1"/>
  <c r="H345" i="1"/>
  <c r="S344" i="1"/>
  <c r="P344" i="1"/>
  <c r="O344" i="1"/>
  <c r="N344" i="1"/>
  <c r="M344" i="1"/>
  <c r="L344" i="1"/>
  <c r="H344" i="1"/>
  <c r="S343" i="1"/>
  <c r="P343" i="1"/>
  <c r="O343" i="1"/>
  <c r="N343" i="1"/>
  <c r="M343" i="1"/>
  <c r="L343" i="1"/>
  <c r="H343" i="1"/>
  <c r="S342" i="1"/>
  <c r="P342" i="1"/>
  <c r="O342" i="1"/>
  <c r="N342" i="1"/>
  <c r="M342" i="1"/>
  <c r="L342" i="1"/>
  <c r="H342" i="1"/>
  <c r="S341" i="1"/>
  <c r="R341" i="1"/>
  <c r="P341" i="1"/>
  <c r="O341" i="1"/>
  <c r="N341" i="1"/>
  <c r="M341" i="1"/>
  <c r="L341" i="1"/>
  <c r="H341" i="1"/>
  <c r="Q341" i="1" s="1"/>
  <c r="S340" i="1"/>
  <c r="P340" i="1"/>
  <c r="O340" i="1"/>
  <c r="N340" i="1"/>
  <c r="M340" i="1"/>
  <c r="L340" i="1"/>
  <c r="H340" i="1"/>
  <c r="S339" i="1"/>
  <c r="P339" i="1"/>
  <c r="O339" i="1"/>
  <c r="N339" i="1"/>
  <c r="M339" i="1"/>
  <c r="L339" i="1"/>
  <c r="H339" i="1"/>
  <c r="S338" i="1"/>
  <c r="P338" i="1"/>
  <c r="O338" i="1"/>
  <c r="N338" i="1"/>
  <c r="M338" i="1"/>
  <c r="L338" i="1"/>
  <c r="H338" i="1"/>
  <c r="S337" i="1"/>
  <c r="P337" i="1"/>
  <c r="O337" i="1"/>
  <c r="N337" i="1"/>
  <c r="M337" i="1"/>
  <c r="L337" i="1"/>
  <c r="H337" i="1"/>
  <c r="S336" i="1"/>
  <c r="R336" i="1"/>
  <c r="Q336" i="1"/>
  <c r="P336" i="1"/>
  <c r="O336" i="1"/>
  <c r="N336" i="1"/>
  <c r="M336" i="1"/>
  <c r="L336" i="1"/>
  <c r="H336" i="1"/>
  <c r="S335" i="1"/>
  <c r="P335" i="1"/>
  <c r="O335" i="1"/>
  <c r="N335" i="1"/>
  <c r="M335" i="1"/>
  <c r="L335" i="1"/>
  <c r="H335" i="1"/>
  <c r="S334" i="1"/>
  <c r="P334" i="1"/>
  <c r="O334" i="1"/>
  <c r="N334" i="1"/>
  <c r="M334" i="1"/>
  <c r="L334" i="1"/>
  <c r="H334" i="1"/>
  <c r="S333" i="1"/>
  <c r="P333" i="1"/>
  <c r="O333" i="1"/>
  <c r="N333" i="1"/>
  <c r="M333" i="1"/>
  <c r="L333" i="1"/>
  <c r="H333" i="1"/>
  <c r="S332" i="1"/>
  <c r="P332" i="1"/>
  <c r="O332" i="1"/>
  <c r="N332" i="1"/>
  <c r="M332" i="1"/>
  <c r="L332" i="1"/>
  <c r="H332" i="1"/>
  <c r="S331" i="1"/>
  <c r="P331" i="1"/>
  <c r="O331" i="1"/>
  <c r="N331" i="1"/>
  <c r="M331" i="1"/>
  <c r="L331" i="1"/>
  <c r="H331" i="1"/>
  <c r="S330" i="1"/>
  <c r="P330" i="1"/>
  <c r="O330" i="1"/>
  <c r="N330" i="1"/>
  <c r="M330" i="1"/>
  <c r="L330" i="1"/>
  <c r="H330" i="1"/>
  <c r="S329" i="1"/>
  <c r="P329" i="1"/>
  <c r="O329" i="1"/>
  <c r="N329" i="1"/>
  <c r="M329" i="1"/>
  <c r="L329" i="1"/>
  <c r="H329" i="1"/>
  <c r="S328" i="1"/>
  <c r="P328" i="1"/>
  <c r="O328" i="1"/>
  <c r="N328" i="1"/>
  <c r="M328" i="1"/>
  <c r="L328" i="1"/>
  <c r="H328" i="1"/>
  <c r="S327" i="1"/>
  <c r="R327" i="1"/>
  <c r="Q327" i="1"/>
  <c r="P327" i="1"/>
  <c r="O327" i="1"/>
  <c r="N327" i="1"/>
  <c r="M327" i="1"/>
  <c r="L327" i="1"/>
  <c r="H327" i="1"/>
  <c r="S326" i="1"/>
  <c r="P326" i="1"/>
  <c r="O326" i="1"/>
  <c r="N326" i="1"/>
  <c r="M326" i="1"/>
  <c r="L326" i="1"/>
  <c r="H326" i="1"/>
  <c r="S325" i="1"/>
  <c r="P325" i="1"/>
  <c r="O325" i="1"/>
  <c r="N325" i="1"/>
  <c r="M325" i="1"/>
  <c r="L325" i="1"/>
  <c r="H325" i="1"/>
  <c r="S324" i="1"/>
  <c r="P324" i="1"/>
  <c r="O324" i="1"/>
  <c r="N324" i="1"/>
  <c r="M324" i="1"/>
  <c r="L324" i="1"/>
  <c r="H324" i="1"/>
  <c r="S323" i="1"/>
  <c r="R323" i="1"/>
  <c r="P323" i="1"/>
  <c r="O323" i="1"/>
  <c r="N323" i="1"/>
  <c r="M323" i="1"/>
  <c r="L323" i="1"/>
  <c r="H323" i="1"/>
  <c r="Q323" i="1" s="1"/>
  <c r="S322" i="1"/>
  <c r="P322" i="1"/>
  <c r="O322" i="1"/>
  <c r="N322" i="1"/>
  <c r="M322" i="1"/>
  <c r="L322" i="1"/>
  <c r="H322" i="1"/>
  <c r="Q319" i="1" s="1"/>
  <c r="S321" i="1"/>
  <c r="P321" i="1"/>
  <c r="O321" i="1"/>
  <c r="N321" i="1"/>
  <c r="M321" i="1"/>
  <c r="L321" i="1"/>
  <c r="H321" i="1"/>
  <c r="S320" i="1"/>
  <c r="P320" i="1"/>
  <c r="O320" i="1"/>
  <c r="N320" i="1"/>
  <c r="M320" i="1"/>
  <c r="L320" i="1"/>
  <c r="H320" i="1"/>
  <c r="S319" i="1"/>
  <c r="R319" i="1"/>
  <c r="P319" i="1"/>
  <c r="O319" i="1"/>
  <c r="N319" i="1"/>
  <c r="M319" i="1"/>
  <c r="L319" i="1"/>
  <c r="H319" i="1"/>
  <c r="S318" i="1"/>
  <c r="P318" i="1"/>
  <c r="O318" i="1"/>
  <c r="N318" i="1"/>
  <c r="M318" i="1"/>
  <c r="L318" i="1"/>
  <c r="H318" i="1"/>
  <c r="S317" i="1"/>
  <c r="P317" i="1"/>
  <c r="O317" i="1"/>
  <c r="N317" i="1"/>
  <c r="M317" i="1"/>
  <c r="L317" i="1"/>
  <c r="H317" i="1"/>
  <c r="S316" i="1"/>
  <c r="R316" i="1"/>
  <c r="Q316" i="1"/>
  <c r="P316" i="1"/>
  <c r="O316" i="1"/>
  <c r="N316" i="1"/>
  <c r="M316" i="1"/>
  <c r="L316" i="1"/>
  <c r="H316" i="1"/>
  <c r="S315" i="1"/>
  <c r="P315" i="1"/>
  <c r="O315" i="1"/>
  <c r="N315" i="1"/>
  <c r="M315" i="1"/>
  <c r="L315" i="1"/>
  <c r="H315" i="1"/>
  <c r="S314" i="1"/>
  <c r="P314" i="1"/>
  <c r="O314" i="1"/>
  <c r="N314" i="1"/>
  <c r="M314" i="1"/>
  <c r="L314" i="1"/>
  <c r="H314" i="1"/>
  <c r="S313" i="1"/>
  <c r="P313" i="1"/>
  <c r="O313" i="1"/>
  <c r="N313" i="1"/>
  <c r="M313" i="1"/>
  <c r="L313" i="1"/>
  <c r="H313" i="1"/>
  <c r="S312" i="1"/>
  <c r="R312" i="1"/>
  <c r="P312" i="1"/>
  <c r="O312" i="1"/>
  <c r="N312" i="1"/>
  <c r="M312" i="1"/>
  <c r="L312" i="1"/>
  <c r="H312" i="1"/>
  <c r="Q312" i="1" s="1"/>
  <c r="S311" i="1"/>
  <c r="P311" i="1"/>
  <c r="O311" i="1"/>
  <c r="N311" i="1"/>
  <c r="M311" i="1"/>
  <c r="L311" i="1"/>
  <c r="H311" i="1"/>
  <c r="S310" i="1"/>
  <c r="P310" i="1"/>
  <c r="O310" i="1"/>
  <c r="N310" i="1"/>
  <c r="M310" i="1"/>
  <c r="L310" i="1"/>
  <c r="H310" i="1"/>
  <c r="S309" i="1"/>
  <c r="P309" i="1"/>
  <c r="O309" i="1"/>
  <c r="N309" i="1"/>
  <c r="M309" i="1"/>
  <c r="L309" i="1"/>
  <c r="H309" i="1"/>
  <c r="S308" i="1"/>
  <c r="P308" i="1"/>
  <c r="O308" i="1"/>
  <c r="N308" i="1"/>
  <c r="H308" i="1"/>
  <c r="S307" i="1"/>
  <c r="R307" i="1"/>
  <c r="Q307" i="1"/>
  <c r="P307" i="1"/>
  <c r="O307" i="1"/>
  <c r="N307" i="1"/>
  <c r="M307" i="1"/>
  <c r="L307" i="1"/>
  <c r="H307" i="1"/>
  <c r="S306" i="1"/>
  <c r="P306" i="1"/>
  <c r="O306" i="1"/>
  <c r="N306" i="1"/>
  <c r="M306" i="1"/>
  <c r="L306" i="1"/>
  <c r="H306" i="1"/>
  <c r="S305" i="1"/>
  <c r="R305" i="1"/>
  <c r="Q305" i="1"/>
  <c r="P305" i="1"/>
  <c r="O305" i="1"/>
  <c r="N305" i="1"/>
  <c r="M305" i="1"/>
  <c r="L305" i="1"/>
  <c r="H305" i="1"/>
  <c r="S304" i="1"/>
  <c r="P304" i="1"/>
  <c r="O304" i="1"/>
  <c r="N304" i="1"/>
  <c r="M304" i="1"/>
  <c r="L304" i="1"/>
  <c r="H304" i="1"/>
  <c r="S303" i="1"/>
  <c r="P303" i="1"/>
  <c r="O303" i="1"/>
  <c r="N303" i="1"/>
  <c r="M303" i="1"/>
  <c r="L303" i="1"/>
  <c r="H303" i="1"/>
  <c r="S302" i="1"/>
  <c r="P302" i="1"/>
  <c r="O302" i="1"/>
  <c r="N302" i="1"/>
  <c r="M302" i="1"/>
  <c r="L302" i="1"/>
  <c r="H302" i="1"/>
  <c r="S301" i="1"/>
  <c r="P301" i="1"/>
  <c r="O301" i="1"/>
  <c r="N301" i="1"/>
  <c r="M301" i="1"/>
  <c r="L301" i="1"/>
  <c r="H301" i="1"/>
  <c r="S300" i="1"/>
  <c r="P300" i="1"/>
  <c r="O300" i="1"/>
  <c r="N300" i="1"/>
  <c r="M300" i="1"/>
  <c r="L300" i="1"/>
  <c r="H300" i="1"/>
  <c r="S299" i="1"/>
  <c r="P299" i="1"/>
  <c r="O299" i="1"/>
  <c r="N299" i="1"/>
  <c r="M299" i="1"/>
  <c r="L299" i="1"/>
  <c r="H299" i="1"/>
  <c r="S298" i="1"/>
  <c r="R298" i="1"/>
  <c r="Q298" i="1"/>
  <c r="P298" i="1"/>
  <c r="O298" i="1"/>
  <c r="N298" i="1"/>
  <c r="M298" i="1"/>
  <c r="L298" i="1"/>
  <c r="H298" i="1"/>
  <c r="S297" i="1"/>
  <c r="P297" i="1"/>
  <c r="O297" i="1"/>
  <c r="N297" i="1"/>
  <c r="M297" i="1"/>
  <c r="L297" i="1"/>
  <c r="H297" i="1"/>
  <c r="S296" i="1"/>
  <c r="M296" i="1"/>
  <c r="L296" i="1"/>
  <c r="F296" i="1"/>
  <c r="E296" i="1"/>
  <c r="C296" i="1"/>
  <c r="S295" i="1"/>
  <c r="P295" i="1"/>
  <c r="O295" i="1"/>
  <c r="N295" i="1"/>
  <c r="M295" i="1"/>
  <c r="L295" i="1"/>
  <c r="H295" i="1"/>
  <c r="S294" i="1"/>
  <c r="P294" i="1"/>
  <c r="O294" i="1"/>
  <c r="N294" i="1"/>
  <c r="M294" i="1"/>
  <c r="L294" i="1"/>
  <c r="H294" i="1"/>
  <c r="S293" i="1"/>
  <c r="R293" i="1"/>
  <c r="Q293" i="1"/>
  <c r="P293" i="1"/>
  <c r="O293" i="1"/>
  <c r="N293" i="1"/>
  <c r="M293" i="1"/>
  <c r="L293" i="1"/>
  <c r="H293" i="1"/>
  <c r="S292" i="1"/>
  <c r="R292" i="1"/>
  <c r="Q292" i="1"/>
  <c r="P292" i="1"/>
  <c r="O292" i="1"/>
  <c r="N292" i="1"/>
  <c r="M292" i="1"/>
  <c r="L292" i="1"/>
  <c r="H292" i="1"/>
  <c r="S291" i="1"/>
  <c r="P291" i="1"/>
  <c r="O291" i="1"/>
  <c r="N291" i="1"/>
  <c r="M291" i="1"/>
  <c r="L291" i="1"/>
  <c r="H291" i="1"/>
  <c r="S290" i="1"/>
  <c r="P290" i="1"/>
  <c r="O290" i="1"/>
  <c r="N290" i="1"/>
  <c r="M290" i="1"/>
  <c r="L290" i="1"/>
  <c r="H290" i="1"/>
  <c r="S289" i="1"/>
  <c r="P289" i="1"/>
  <c r="O289" i="1"/>
  <c r="N289" i="1"/>
  <c r="M289" i="1"/>
  <c r="L289" i="1"/>
  <c r="H289" i="1"/>
  <c r="Q286" i="1" s="1"/>
  <c r="S288" i="1"/>
  <c r="P288" i="1"/>
  <c r="O288" i="1"/>
  <c r="N288" i="1"/>
  <c r="M288" i="1"/>
  <c r="L288" i="1"/>
  <c r="H288" i="1"/>
  <c r="S287" i="1"/>
  <c r="P287" i="1"/>
  <c r="O287" i="1"/>
  <c r="N287" i="1"/>
  <c r="M287" i="1"/>
  <c r="L287" i="1"/>
  <c r="H287" i="1"/>
  <c r="S286" i="1"/>
  <c r="R286" i="1"/>
  <c r="P286" i="1"/>
  <c r="O286" i="1"/>
  <c r="N286" i="1"/>
  <c r="M286" i="1"/>
  <c r="L286" i="1"/>
  <c r="H286" i="1"/>
  <c r="S285" i="1"/>
  <c r="P285" i="1"/>
  <c r="O285" i="1"/>
  <c r="N285" i="1"/>
  <c r="M285" i="1"/>
  <c r="L285" i="1"/>
  <c r="H285" i="1"/>
  <c r="S284" i="1"/>
  <c r="P284" i="1"/>
  <c r="O284" i="1"/>
  <c r="N284" i="1"/>
  <c r="M284" i="1"/>
  <c r="L284" i="1"/>
  <c r="H284" i="1"/>
  <c r="S283" i="1"/>
  <c r="P283" i="1"/>
  <c r="O283" i="1"/>
  <c r="N283" i="1"/>
  <c r="M283" i="1"/>
  <c r="L283" i="1"/>
  <c r="H283" i="1"/>
  <c r="S282" i="1"/>
  <c r="P282" i="1"/>
  <c r="O282" i="1"/>
  <c r="N282" i="1"/>
  <c r="M282" i="1"/>
  <c r="L282" i="1"/>
  <c r="H282" i="1"/>
  <c r="S281" i="1"/>
  <c r="P281" i="1"/>
  <c r="O281" i="1"/>
  <c r="N281" i="1"/>
  <c r="M281" i="1"/>
  <c r="L281" i="1"/>
  <c r="H281" i="1"/>
  <c r="S280" i="1"/>
  <c r="P280" i="1"/>
  <c r="O280" i="1"/>
  <c r="N280" i="1"/>
  <c r="M280" i="1"/>
  <c r="L280" i="1"/>
  <c r="H280" i="1"/>
  <c r="S279" i="1"/>
  <c r="R279" i="1"/>
  <c r="Q279" i="1"/>
  <c r="P279" i="1"/>
  <c r="O279" i="1"/>
  <c r="N279" i="1"/>
  <c r="M279" i="1"/>
  <c r="L279" i="1"/>
  <c r="H279" i="1"/>
  <c r="P278" i="1"/>
  <c r="O278" i="1"/>
  <c r="N278" i="1"/>
  <c r="M278" i="1"/>
  <c r="L278" i="1"/>
  <c r="H278" i="1"/>
  <c r="P277" i="1"/>
  <c r="O277" i="1"/>
  <c r="N277" i="1"/>
  <c r="M277" i="1"/>
  <c r="L277" i="1"/>
  <c r="H277" i="1"/>
  <c r="P276" i="1"/>
  <c r="O276" i="1"/>
  <c r="N276" i="1"/>
  <c r="M276" i="1"/>
  <c r="L276" i="1"/>
  <c r="H276" i="1"/>
  <c r="Q273" i="1" s="1"/>
  <c r="S275" i="1"/>
  <c r="P275" i="1"/>
  <c r="O275" i="1"/>
  <c r="N275" i="1"/>
  <c r="M275" i="1"/>
  <c r="L275" i="1"/>
  <c r="H275" i="1"/>
  <c r="S274" i="1"/>
  <c r="P274" i="1"/>
  <c r="O274" i="1"/>
  <c r="N274" i="1"/>
  <c r="M274" i="1"/>
  <c r="L274" i="1"/>
  <c r="H274" i="1"/>
  <c r="S273" i="1"/>
  <c r="R273" i="1"/>
  <c r="P273" i="1"/>
  <c r="O273" i="1"/>
  <c r="N273" i="1"/>
  <c r="M273" i="1"/>
  <c r="L273" i="1"/>
  <c r="H273" i="1"/>
  <c r="S272" i="1"/>
  <c r="P272" i="1"/>
  <c r="O272" i="1"/>
  <c r="N272" i="1"/>
  <c r="M272" i="1"/>
  <c r="L272" i="1"/>
  <c r="H272" i="1"/>
  <c r="S271" i="1"/>
  <c r="P271" i="1"/>
  <c r="O271" i="1"/>
  <c r="N271" i="1"/>
  <c r="M271" i="1"/>
  <c r="L271" i="1"/>
  <c r="H271" i="1"/>
  <c r="S270" i="1"/>
  <c r="P270" i="1"/>
  <c r="O270" i="1"/>
  <c r="N270" i="1"/>
  <c r="M270" i="1"/>
  <c r="L270" i="1"/>
  <c r="H270" i="1"/>
  <c r="S269" i="1"/>
  <c r="P269" i="1"/>
  <c r="O269" i="1"/>
  <c r="N269" i="1"/>
  <c r="M269" i="1"/>
  <c r="L269" i="1"/>
  <c r="H269" i="1"/>
  <c r="S268" i="1"/>
  <c r="P268" i="1"/>
  <c r="O268" i="1"/>
  <c r="N268" i="1"/>
  <c r="M268" i="1"/>
  <c r="L268" i="1"/>
  <c r="H268" i="1"/>
  <c r="S267" i="1"/>
  <c r="R267" i="1"/>
  <c r="P267" i="1"/>
  <c r="O267" i="1"/>
  <c r="N267" i="1"/>
  <c r="H267" i="1"/>
  <c r="Q267" i="1" s="1"/>
  <c r="S266" i="1"/>
  <c r="P266" i="1"/>
  <c r="O266" i="1"/>
  <c r="N266" i="1"/>
  <c r="M266" i="1"/>
  <c r="L266" i="1"/>
  <c r="H266" i="1"/>
  <c r="S265" i="1"/>
  <c r="P265" i="1"/>
  <c r="O265" i="1"/>
  <c r="N265" i="1"/>
  <c r="M265" i="1"/>
  <c r="L265" i="1"/>
  <c r="H265" i="1"/>
  <c r="S264" i="1"/>
  <c r="P264" i="1"/>
  <c r="O264" i="1"/>
  <c r="N264" i="1"/>
  <c r="M264" i="1"/>
  <c r="L264" i="1"/>
  <c r="H264" i="1"/>
  <c r="S263" i="1"/>
  <c r="P263" i="1"/>
  <c r="O263" i="1"/>
  <c r="N263" i="1"/>
  <c r="M263" i="1"/>
  <c r="L263" i="1"/>
  <c r="H263" i="1"/>
  <c r="S262" i="1"/>
  <c r="R262" i="1"/>
  <c r="Q262" i="1"/>
  <c r="P262" i="1"/>
  <c r="O262" i="1"/>
  <c r="N262" i="1"/>
  <c r="M262" i="1"/>
  <c r="L262" i="1"/>
  <c r="H262" i="1"/>
  <c r="S261" i="1"/>
  <c r="P261" i="1"/>
  <c r="O261" i="1"/>
  <c r="N261" i="1"/>
  <c r="L261" i="1"/>
  <c r="H261" i="1"/>
  <c r="L260" i="1"/>
  <c r="S259" i="1"/>
  <c r="P259" i="1"/>
  <c r="O259" i="1"/>
  <c r="N259" i="1"/>
  <c r="M259" i="1"/>
  <c r="L259" i="1"/>
  <c r="H259" i="1"/>
  <c r="S258" i="1"/>
  <c r="R258" i="1"/>
  <c r="P258" i="1"/>
  <c r="O258" i="1"/>
  <c r="N258" i="1"/>
  <c r="M258" i="1"/>
  <c r="L258" i="1"/>
  <c r="H258" i="1"/>
  <c r="Q258" i="1" s="1"/>
  <c r="S257" i="1"/>
  <c r="P257" i="1"/>
  <c r="O257" i="1"/>
  <c r="N257" i="1"/>
  <c r="M257" i="1"/>
  <c r="L257" i="1"/>
  <c r="H257" i="1"/>
  <c r="S256" i="1"/>
  <c r="P256" i="1"/>
  <c r="O256" i="1"/>
  <c r="N256" i="1"/>
  <c r="M256" i="1"/>
  <c r="L256" i="1"/>
  <c r="H256" i="1"/>
  <c r="S255" i="1"/>
  <c r="P255" i="1"/>
  <c r="O255" i="1"/>
  <c r="N255" i="1"/>
  <c r="M255" i="1"/>
  <c r="L255" i="1"/>
  <c r="H255" i="1"/>
  <c r="S254" i="1"/>
  <c r="P254" i="1"/>
  <c r="O254" i="1"/>
  <c r="N254" i="1"/>
  <c r="M254" i="1"/>
  <c r="L254" i="1"/>
  <c r="H254" i="1"/>
  <c r="S253" i="1"/>
  <c r="P253" i="1"/>
  <c r="O253" i="1"/>
  <c r="N253" i="1"/>
  <c r="M253" i="1"/>
  <c r="L253" i="1"/>
  <c r="H253" i="1"/>
  <c r="S252" i="1"/>
  <c r="P252" i="1"/>
  <c r="O252" i="1"/>
  <c r="N252" i="1"/>
  <c r="M252" i="1"/>
  <c r="L252" i="1"/>
  <c r="H252" i="1"/>
  <c r="S251" i="1"/>
  <c r="R251" i="1"/>
  <c r="P251" i="1"/>
  <c r="O251" i="1"/>
  <c r="N251" i="1"/>
  <c r="M251" i="1"/>
  <c r="L251" i="1"/>
  <c r="H251" i="1"/>
  <c r="Q251" i="1" s="1"/>
  <c r="S250" i="1"/>
  <c r="P250" i="1"/>
  <c r="O250" i="1"/>
  <c r="N250" i="1"/>
  <c r="M250" i="1"/>
  <c r="L250" i="1"/>
  <c r="H250" i="1"/>
  <c r="S249" i="1"/>
  <c r="P249" i="1"/>
  <c r="O249" i="1"/>
  <c r="N249" i="1"/>
  <c r="M249" i="1"/>
  <c r="L249" i="1"/>
  <c r="H249" i="1"/>
  <c r="S248" i="1"/>
  <c r="R248" i="1"/>
  <c r="Q248" i="1"/>
  <c r="P248" i="1"/>
  <c r="O248" i="1"/>
  <c r="N248" i="1"/>
  <c r="M248" i="1"/>
  <c r="L248" i="1"/>
  <c r="H248" i="1"/>
  <c r="S247" i="1"/>
  <c r="P247" i="1"/>
  <c r="O247" i="1"/>
  <c r="N247" i="1"/>
  <c r="M247" i="1"/>
  <c r="L247" i="1"/>
  <c r="H247" i="1"/>
  <c r="S246" i="1"/>
  <c r="P246" i="1"/>
  <c r="O246" i="1"/>
  <c r="N246" i="1"/>
  <c r="M246" i="1"/>
  <c r="L246" i="1"/>
  <c r="H246" i="1"/>
  <c r="S245" i="1"/>
  <c r="P245" i="1"/>
  <c r="O245" i="1"/>
  <c r="N245" i="1"/>
  <c r="M245" i="1"/>
  <c r="L245" i="1"/>
  <c r="H245" i="1"/>
  <c r="S244" i="1"/>
  <c r="P244" i="1"/>
  <c r="O244" i="1"/>
  <c r="N244" i="1"/>
  <c r="M244" i="1"/>
  <c r="L244" i="1"/>
  <c r="H244" i="1"/>
  <c r="S243" i="1"/>
  <c r="R243" i="1"/>
  <c r="P243" i="1"/>
  <c r="O243" i="1"/>
  <c r="N243" i="1"/>
  <c r="M243" i="1"/>
  <c r="L243" i="1"/>
  <c r="H243" i="1"/>
  <c r="Q243" i="1" s="1"/>
  <c r="S242" i="1"/>
  <c r="P242" i="1"/>
  <c r="O242" i="1"/>
  <c r="N242" i="1"/>
  <c r="M242" i="1"/>
  <c r="L242" i="1"/>
  <c r="H242" i="1"/>
  <c r="S241" i="1"/>
  <c r="P241" i="1"/>
  <c r="O241" i="1"/>
  <c r="N241" i="1"/>
  <c r="M241" i="1"/>
  <c r="L241" i="1"/>
  <c r="H241" i="1"/>
  <c r="S240" i="1"/>
  <c r="P240" i="1"/>
  <c r="O240" i="1"/>
  <c r="N240" i="1"/>
  <c r="M240" i="1"/>
  <c r="L240" i="1"/>
  <c r="H240" i="1"/>
  <c r="S239" i="1"/>
  <c r="P239" i="1"/>
  <c r="O239" i="1"/>
  <c r="N239" i="1"/>
  <c r="M239" i="1"/>
  <c r="L239" i="1"/>
  <c r="H239" i="1"/>
  <c r="Q236" i="1" s="1"/>
  <c r="S238" i="1"/>
  <c r="P238" i="1"/>
  <c r="O238" i="1"/>
  <c r="N238" i="1"/>
  <c r="M238" i="1"/>
  <c r="L238" i="1"/>
  <c r="H238" i="1"/>
  <c r="S237" i="1"/>
  <c r="P237" i="1"/>
  <c r="O237" i="1"/>
  <c r="N237" i="1"/>
  <c r="M237" i="1"/>
  <c r="L237" i="1"/>
  <c r="H237" i="1"/>
  <c r="S236" i="1"/>
  <c r="R236" i="1"/>
  <c r="P236" i="1"/>
  <c r="O236" i="1"/>
  <c r="N236" i="1"/>
  <c r="M236" i="1"/>
  <c r="L236" i="1"/>
  <c r="H236" i="1"/>
  <c r="S235" i="1"/>
  <c r="P235" i="1"/>
  <c r="O235" i="1"/>
  <c r="N235" i="1"/>
  <c r="M235" i="1"/>
  <c r="L235" i="1"/>
  <c r="H235" i="1"/>
  <c r="S234" i="1"/>
  <c r="P234" i="1"/>
  <c r="O234" i="1"/>
  <c r="N234" i="1"/>
  <c r="M234" i="1"/>
  <c r="L234" i="1"/>
  <c r="H234" i="1"/>
  <c r="S233" i="1"/>
  <c r="P233" i="1"/>
  <c r="O233" i="1"/>
  <c r="N233" i="1"/>
  <c r="M233" i="1"/>
  <c r="L233" i="1"/>
  <c r="H233" i="1"/>
  <c r="Q230" i="1" s="1"/>
  <c r="S232" i="1"/>
  <c r="P232" i="1"/>
  <c r="O232" i="1"/>
  <c r="N232" i="1"/>
  <c r="M232" i="1"/>
  <c r="L232" i="1"/>
  <c r="H232" i="1"/>
  <c r="S231" i="1"/>
  <c r="P231" i="1"/>
  <c r="O231" i="1"/>
  <c r="N231" i="1"/>
  <c r="M231" i="1"/>
  <c r="L231" i="1"/>
  <c r="H231" i="1"/>
  <c r="S230" i="1"/>
  <c r="R230" i="1"/>
  <c r="P230" i="1"/>
  <c r="O230" i="1"/>
  <c r="N230" i="1"/>
  <c r="M230" i="1"/>
  <c r="L230" i="1"/>
  <c r="H230" i="1"/>
  <c r="S229" i="1"/>
  <c r="P229" i="1"/>
  <c r="O229" i="1"/>
  <c r="N229" i="1"/>
  <c r="M229" i="1"/>
  <c r="L229" i="1"/>
  <c r="H229" i="1"/>
  <c r="S228" i="1"/>
  <c r="P228" i="1"/>
  <c r="O228" i="1"/>
  <c r="N228" i="1"/>
  <c r="M228" i="1"/>
  <c r="L228" i="1"/>
  <c r="H228" i="1"/>
  <c r="S227" i="1"/>
  <c r="P227" i="1"/>
  <c r="O227" i="1"/>
  <c r="N227" i="1"/>
  <c r="M227" i="1"/>
  <c r="L227" i="1"/>
  <c r="H227" i="1"/>
  <c r="S226" i="1"/>
  <c r="P226" i="1"/>
  <c r="O226" i="1"/>
  <c r="N226" i="1"/>
  <c r="M226" i="1"/>
  <c r="L226" i="1"/>
  <c r="H226" i="1"/>
  <c r="S225" i="1"/>
  <c r="R225" i="1"/>
  <c r="P225" i="1"/>
  <c r="O225" i="1"/>
  <c r="N225" i="1"/>
  <c r="M225" i="1"/>
  <c r="L225" i="1"/>
  <c r="H225" i="1"/>
  <c r="Q225" i="1" s="1"/>
  <c r="S224" i="1"/>
  <c r="P224" i="1"/>
  <c r="O224" i="1"/>
  <c r="N224" i="1"/>
  <c r="M224" i="1"/>
  <c r="L224" i="1"/>
  <c r="H224" i="1"/>
  <c r="S223" i="1"/>
  <c r="R223" i="1"/>
  <c r="P223" i="1"/>
  <c r="O223" i="1"/>
  <c r="N223" i="1"/>
  <c r="M223" i="1"/>
  <c r="L223" i="1"/>
  <c r="H223" i="1"/>
  <c r="Q223" i="1" s="1"/>
  <c r="S222" i="1"/>
  <c r="P222" i="1"/>
  <c r="O222" i="1"/>
  <c r="N222" i="1"/>
  <c r="M222" i="1"/>
  <c r="L222" i="1"/>
  <c r="H222" i="1"/>
  <c r="S221" i="1"/>
  <c r="P221" i="1"/>
  <c r="O221" i="1"/>
  <c r="N221" i="1"/>
  <c r="M221" i="1"/>
  <c r="L221" i="1"/>
  <c r="H221" i="1"/>
  <c r="S220" i="1"/>
  <c r="P220" i="1"/>
  <c r="O220" i="1"/>
  <c r="N220" i="1"/>
  <c r="M220" i="1"/>
  <c r="L220" i="1"/>
  <c r="H220" i="1"/>
  <c r="S219" i="1"/>
  <c r="R219" i="1"/>
  <c r="Q219" i="1"/>
  <c r="P219" i="1"/>
  <c r="O219" i="1"/>
  <c r="N219" i="1"/>
  <c r="M219" i="1"/>
  <c r="L219" i="1"/>
  <c r="H219" i="1"/>
  <c r="L218" i="1"/>
  <c r="S217" i="1"/>
  <c r="P217" i="1"/>
  <c r="O217" i="1"/>
  <c r="N217" i="1"/>
  <c r="M217" i="1"/>
  <c r="L217" i="1"/>
  <c r="H217" i="1"/>
  <c r="S216" i="1"/>
  <c r="P216" i="1"/>
  <c r="O216" i="1"/>
  <c r="N216" i="1"/>
  <c r="M216" i="1"/>
  <c r="L216" i="1"/>
  <c r="H216" i="1"/>
  <c r="S215" i="1"/>
  <c r="P215" i="1"/>
  <c r="O215" i="1"/>
  <c r="N215" i="1"/>
  <c r="M215" i="1"/>
  <c r="L215" i="1"/>
  <c r="H215" i="1"/>
  <c r="S214" i="1"/>
  <c r="R214" i="1"/>
  <c r="P214" i="1"/>
  <c r="O214" i="1"/>
  <c r="N214" i="1"/>
  <c r="M214" i="1"/>
  <c r="L214" i="1"/>
  <c r="H214" i="1"/>
  <c r="Q214" i="1" s="1"/>
  <c r="S213" i="1"/>
  <c r="P213" i="1"/>
  <c r="O213" i="1"/>
  <c r="N213" i="1"/>
  <c r="M213" i="1"/>
  <c r="L213" i="1"/>
  <c r="H213" i="1"/>
  <c r="S212" i="1"/>
  <c r="P212" i="1"/>
  <c r="O212" i="1"/>
  <c r="N212" i="1"/>
  <c r="M212" i="1"/>
  <c r="L212" i="1"/>
  <c r="H212" i="1"/>
  <c r="S211" i="1"/>
  <c r="O211" i="1"/>
  <c r="H211" i="1"/>
  <c r="S210" i="1"/>
  <c r="P210" i="1"/>
  <c r="O210" i="1"/>
  <c r="N210" i="1"/>
  <c r="H210" i="1"/>
  <c r="S209" i="1"/>
  <c r="P209" i="1"/>
  <c r="O209" i="1"/>
  <c r="N209" i="1"/>
  <c r="L209" i="1"/>
  <c r="H209" i="1"/>
  <c r="S208" i="1"/>
  <c r="P208" i="1"/>
  <c r="O208" i="1"/>
  <c r="N208" i="1"/>
  <c r="M208" i="1"/>
  <c r="L208" i="1"/>
  <c r="H208" i="1"/>
  <c r="S207" i="1"/>
  <c r="R207" i="1"/>
  <c r="P207" i="1"/>
  <c r="O207" i="1"/>
  <c r="N207" i="1"/>
  <c r="M207" i="1"/>
  <c r="L207" i="1"/>
  <c r="H207" i="1"/>
  <c r="Q207" i="1" s="1"/>
  <c r="S206" i="1"/>
  <c r="P206" i="1"/>
  <c r="O206" i="1"/>
  <c r="N206" i="1"/>
  <c r="M206" i="1"/>
  <c r="L206" i="1"/>
  <c r="H206" i="1"/>
  <c r="S205" i="1"/>
  <c r="P205" i="1"/>
  <c r="O205" i="1"/>
  <c r="N205" i="1"/>
  <c r="M205" i="1"/>
  <c r="L205" i="1"/>
  <c r="H205" i="1"/>
  <c r="S204" i="1"/>
  <c r="P204" i="1"/>
  <c r="O204" i="1"/>
  <c r="N204" i="1"/>
  <c r="M204" i="1"/>
  <c r="L204" i="1"/>
  <c r="H204" i="1"/>
  <c r="S203" i="1"/>
  <c r="P203" i="1"/>
  <c r="O203" i="1"/>
  <c r="N203" i="1"/>
  <c r="M203" i="1"/>
  <c r="L203" i="1"/>
  <c r="H203" i="1"/>
  <c r="S202" i="1"/>
  <c r="R202" i="1"/>
  <c r="Q202" i="1"/>
  <c r="P202" i="1"/>
  <c r="O202" i="1"/>
  <c r="N202" i="1"/>
  <c r="M202" i="1"/>
  <c r="L202" i="1"/>
  <c r="H202" i="1"/>
  <c r="S201" i="1"/>
  <c r="P201" i="1"/>
  <c r="O201" i="1"/>
  <c r="N201" i="1"/>
  <c r="M201" i="1"/>
  <c r="L201" i="1"/>
  <c r="H201" i="1"/>
  <c r="S200" i="1"/>
  <c r="R200" i="1"/>
  <c r="Q200" i="1"/>
  <c r="P200" i="1"/>
  <c r="O200" i="1"/>
  <c r="N200" i="1"/>
  <c r="M200" i="1"/>
  <c r="L200" i="1"/>
  <c r="H200" i="1"/>
  <c r="S199" i="1"/>
  <c r="P199" i="1"/>
  <c r="O199" i="1"/>
  <c r="N199" i="1"/>
  <c r="M199" i="1"/>
  <c r="L199" i="1"/>
  <c r="H199" i="1"/>
  <c r="S198" i="1"/>
  <c r="P198" i="1"/>
  <c r="O198" i="1"/>
  <c r="N198" i="1"/>
  <c r="M198" i="1"/>
  <c r="L198" i="1"/>
  <c r="H198" i="1"/>
  <c r="Q195" i="1" s="1"/>
  <c r="S197" i="1"/>
  <c r="P197" i="1"/>
  <c r="O197" i="1"/>
  <c r="N197" i="1"/>
  <c r="M197" i="1"/>
  <c r="L197" i="1"/>
  <c r="H197" i="1"/>
  <c r="S196" i="1"/>
  <c r="P196" i="1"/>
  <c r="O196" i="1"/>
  <c r="N196" i="1"/>
  <c r="M196" i="1"/>
  <c r="L196" i="1"/>
  <c r="H196" i="1"/>
  <c r="S195" i="1"/>
  <c r="R195" i="1"/>
  <c r="P195" i="1"/>
  <c r="O195" i="1"/>
  <c r="N195" i="1"/>
  <c r="M195" i="1"/>
  <c r="L195" i="1"/>
  <c r="H195" i="1"/>
  <c r="S194" i="1"/>
  <c r="P194" i="1"/>
  <c r="O194" i="1"/>
  <c r="N194" i="1"/>
  <c r="M194" i="1"/>
  <c r="L194" i="1"/>
  <c r="H194" i="1"/>
  <c r="S193" i="1"/>
  <c r="P193" i="1"/>
  <c r="O193" i="1"/>
  <c r="N193" i="1"/>
  <c r="M193" i="1"/>
  <c r="L193" i="1"/>
  <c r="H193" i="1"/>
  <c r="S192" i="1"/>
  <c r="R192" i="1"/>
  <c r="Q192" i="1"/>
  <c r="P192" i="1"/>
  <c r="O192" i="1"/>
  <c r="N192" i="1"/>
  <c r="M192" i="1"/>
  <c r="L192" i="1"/>
  <c r="H192" i="1"/>
  <c r="S191" i="1"/>
  <c r="R191" i="1"/>
  <c r="Q191" i="1"/>
  <c r="P191" i="1"/>
  <c r="O191" i="1"/>
  <c r="N191" i="1"/>
  <c r="M191" i="1"/>
  <c r="L191" i="1"/>
  <c r="H191" i="1"/>
  <c r="S190" i="1"/>
  <c r="P190" i="1"/>
  <c r="O190" i="1"/>
  <c r="N190" i="1"/>
  <c r="M190" i="1"/>
  <c r="L190" i="1"/>
  <c r="H190" i="1"/>
  <c r="S189" i="1"/>
  <c r="P189" i="1"/>
  <c r="O189" i="1"/>
  <c r="N189" i="1"/>
  <c r="M189" i="1"/>
  <c r="L189" i="1"/>
  <c r="H189" i="1"/>
  <c r="S188" i="1"/>
  <c r="P188" i="1"/>
  <c r="O188" i="1"/>
  <c r="N188" i="1"/>
  <c r="M188" i="1"/>
  <c r="L188" i="1"/>
  <c r="H188" i="1"/>
  <c r="S187" i="1"/>
  <c r="P187" i="1"/>
  <c r="O187" i="1"/>
  <c r="N187" i="1"/>
  <c r="M187" i="1"/>
  <c r="L187" i="1"/>
  <c r="H187" i="1"/>
  <c r="S186" i="1"/>
  <c r="R186" i="1"/>
  <c r="P186" i="1"/>
  <c r="O186" i="1"/>
  <c r="N186" i="1"/>
  <c r="M186" i="1"/>
  <c r="L186" i="1"/>
  <c r="H186" i="1"/>
  <c r="Q186" i="1" s="1"/>
  <c r="S185" i="1"/>
  <c r="P185" i="1"/>
  <c r="O185" i="1"/>
  <c r="N185" i="1"/>
  <c r="M185" i="1"/>
  <c r="L185" i="1"/>
  <c r="H185" i="1"/>
  <c r="S184" i="1"/>
  <c r="P184" i="1"/>
  <c r="O184" i="1"/>
  <c r="N184" i="1"/>
  <c r="M184" i="1"/>
  <c r="L184" i="1"/>
  <c r="H184" i="1"/>
  <c r="S183" i="1"/>
  <c r="P183" i="1"/>
  <c r="O183" i="1"/>
  <c r="N183" i="1"/>
  <c r="M183" i="1"/>
  <c r="L183" i="1"/>
  <c r="H183" i="1"/>
  <c r="S182" i="1"/>
  <c r="P182" i="1"/>
  <c r="O182" i="1"/>
  <c r="N182" i="1"/>
  <c r="M182" i="1"/>
  <c r="L182" i="1"/>
  <c r="H182" i="1"/>
  <c r="S181" i="1"/>
  <c r="R181" i="1"/>
  <c r="P181" i="1"/>
  <c r="O181" i="1"/>
  <c r="N181" i="1"/>
  <c r="M181" i="1"/>
  <c r="L181" i="1"/>
  <c r="H181" i="1"/>
  <c r="Q181" i="1" s="1"/>
  <c r="S180" i="1"/>
  <c r="P180" i="1"/>
  <c r="O180" i="1"/>
  <c r="N180" i="1"/>
  <c r="M180" i="1"/>
  <c r="L180" i="1"/>
  <c r="H180" i="1"/>
  <c r="S179" i="1"/>
  <c r="P179" i="1"/>
  <c r="O179" i="1"/>
  <c r="N179" i="1"/>
  <c r="M179" i="1"/>
  <c r="L179" i="1"/>
  <c r="H179" i="1"/>
  <c r="S178" i="1"/>
  <c r="P178" i="1"/>
  <c r="O178" i="1"/>
  <c r="N178" i="1"/>
  <c r="M178" i="1"/>
  <c r="L178" i="1"/>
  <c r="H178" i="1"/>
  <c r="S177" i="1"/>
  <c r="P177" i="1"/>
  <c r="O177" i="1"/>
  <c r="N177" i="1"/>
  <c r="M177" i="1"/>
  <c r="L177" i="1"/>
  <c r="H177" i="1"/>
  <c r="S176" i="1"/>
  <c r="P176" i="1"/>
  <c r="O176" i="1"/>
  <c r="N176" i="1"/>
  <c r="M176" i="1"/>
  <c r="L176" i="1"/>
  <c r="H176" i="1"/>
  <c r="S175" i="1"/>
  <c r="R175" i="1"/>
  <c r="P175" i="1"/>
  <c r="O175" i="1"/>
  <c r="N175" i="1"/>
  <c r="M175" i="1"/>
  <c r="L175" i="1"/>
  <c r="H175" i="1"/>
  <c r="Q175" i="1" s="1"/>
  <c r="S174" i="1"/>
  <c r="R174" i="1"/>
  <c r="Q174" i="1"/>
  <c r="P174" i="1"/>
  <c r="O174" i="1"/>
  <c r="N174" i="1"/>
  <c r="M174" i="1"/>
  <c r="L174" i="1"/>
  <c r="H174" i="1"/>
  <c r="S173" i="1"/>
  <c r="P173" i="1"/>
  <c r="O173" i="1"/>
  <c r="N173" i="1"/>
  <c r="M173" i="1"/>
  <c r="L173" i="1"/>
  <c r="H173" i="1"/>
  <c r="S172" i="1"/>
  <c r="P172" i="1"/>
  <c r="O172" i="1"/>
  <c r="N172" i="1"/>
  <c r="M172" i="1"/>
  <c r="L172" i="1"/>
  <c r="H172" i="1"/>
  <c r="S171" i="1"/>
  <c r="P171" i="1"/>
  <c r="O171" i="1"/>
  <c r="N171" i="1"/>
  <c r="M171" i="1"/>
  <c r="L171" i="1"/>
  <c r="H171" i="1"/>
  <c r="S170" i="1"/>
  <c r="P170" i="1"/>
  <c r="O170" i="1"/>
  <c r="N170" i="1"/>
  <c r="M170" i="1"/>
  <c r="L170" i="1"/>
  <c r="H170" i="1"/>
  <c r="S169" i="1"/>
  <c r="P169" i="1"/>
  <c r="O169" i="1"/>
  <c r="N169" i="1"/>
  <c r="M169" i="1"/>
  <c r="L169" i="1"/>
  <c r="H169" i="1"/>
  <c r="S168" i="1"/>
  <c r="P168" i="1"/>
  <c r="O168" i="1"/>
  <c r="N168" i="1"/>
  <c r="M168" i="1"/>
  <c r="L168" i="1"/>
  <c r="H168" i="1"/>
  <c r="S167" i="1"/>
  <c r="R167" i="1"/>
  <c r="P167" i="1"/>
  <c r="O167" i="1"/>
  <c r="N167" i="1"/>
  <c r="M167" i="1"/>
  <c r="L167" i="1"/>
  <c r="H167" i="1"/>
  <c r="Q167" i="1" s="1"/>
  <c r="S166" i="1"/>
  <c r="P166" i="1"/>
  <c r="O166" i="1"/>
  <c r="N166" i="1"/>
  <c r="M166" i="1"/>
  <c r="L166" i="1"/>
  <c r="H166" i="1"/>
  <c r="S165" i="1"/>
  <c r="P165" i="1"/>
  <c r="O165" i="1"/>
  <c r="N165" i="1"/>
  <c r="M165" i="1"/>
  <c r="L165" i="1"/>
  <c r="H165" i="1"/>
  <c r="S164" i="1"/>
  <c r="P164" i="1"/>
  <c r="O164" i="1"/>
  <c r="N164" i="1"/>
  <c r="M164" i="1"/>
  <c r="L164" i="1"/>
  <c r="H164" i="1"/>
  <c r="S163" i="1"/>
  <c r="P163" i="1"/>
  <c r="O163" i="1"/>
  <c r="N163" i="1"/>
  <c r="M163" i="1"/>
  <c r="L163" i="1"/>
  <c r="H163" i="1"/>
  <c r="S162" i="1"/>
  <c r="R162" i="1"/>
  <c r="Q162" i="1"/>
  <c r="P162" i="1"/>
  <c r="O162" i="1"/>
  <c r="N162" i="1"/>
  <c r="M162" i="1"/>
  <c r="L162" i="1"/>
  <c r="H162" i="1"/>
  <c r="S161" i="1"/>
  <c r="P161" i="1"/>
  <c r="O161" i="1"/>
  <c r="N161" i="1"/>
  <c r="M161" i="1"/>
  <c r="L161" i="1"/>
  <c r="H161" i="1"/>
  <c r="S160" i="1"/>
  <c r="P160" i="1"/>
  <c r="O160" i="1"/>
  <c r="N160" i="1"/>
  <c r="M160" i="1"/>
  <c r="L160" i="1"/>
  <c r="H160" i="1"/>
  <c r="S159" i="1"/>
  <c r="P159" i="1"/>
  <c r="O159" i="1"/>
  <c r="N159" i="1"/>
  <c r="M159" i="1"/>
  <c r="L159" i="1"/>
  <c r="H159" i="1"/>
  <c r="S158" i="1"/>
  <c r="R158" i="1"/>
  <c r="P158" i="1"/>
  <c r="O158" i="1"/>
  <c r="N158" i="1"/>
  <c r="M158" i="1"/>
  <c r="L158" i="1"/>
  <c r="H158" i="1"/>
  <c r="Q158" i="1" s="1"/>
  <c r="S157" i="1"/>
  <c r="P157" i="1"/>
  <c r="O157" i="1"/>
  <c r="N157" i="1"/>
  <c r="M157" i="1"/>
  <c r="L157" i="1"/>
  <c r="H157" i="1"/>
  <c r="S156" i="1"/>
  <c r="P156" i="1"/>
  <c r="O156" i="1"/>
  <c r="N156" i="1"/>
  <c r="M156" i="1"/>
  <c r="L156" i="1"/>
  <c r="H156" i="1"/>
  <c r="S155" i="1"/>
  <c r="P155" i="1"/>
  <c r="O155" i="1"/>
  <c r="N155" i="1"/>
  <c r="M155" i="1"/>
  <c r="L155" i="1"/>
  <c r="H155" i="1"/>
  <c r="S154" i="1"/>
  <c r="R154" i="1"/>
  <c r="Q154" i="1"/>
  <c r="P154" i="1"/>
  <c r="O154" i="1"/>
  <c r="N154" i="1"/>
  <c r="M154" i="1"/>
  <c r="L154" i="1"/>
  <c r="H154" i="1"/>
  <c r="S153" i="1"/>
  <c r="P153" i="1"/>
  <c r="O153" i="1"/>
  <c r="N153" i="1"/>
  <c r="M153" i="1"/>
  <c r="L153" i="1"/>
  <c r="H153" i="1"/>
  <c r="S152" i="1"/>
  <c r="P152" i="1"/>
  <c r="O152" i="1"/>
  <c r="N152" i="1"/>
  <c r="M152" i="1"/>
  <c r="L152" i="1"/>
  <c r="H152" i="1"/>
  <c r="Q149" i="1" s="1"/>
  <c r="S151" i="1"/>
  <c r="P151" i="1"/>
  <c r="O151" i="1"/>
  <c r="N151" i="1"/>
  <c r="M151" i="1"/>
  <c r="L151" i="1"/>
  <c r="H151" i="1"/>
  <c r="S150" i="1"/>
  <c r="P150" i="1"/>
  <c r="O150" i="1"/>
  <c r="N150" i="1"/>
  <c r="M150" i="1"/>
  <c r="L150" i="1"/>
  <c r="H150" i="1"/>
  <c r="S149" i="1"/>
  <c r="R149" i="1"/>
  <c r="P149" i="1"/>
  <c r="O149" i="1"/>
  <c r="N149" i="1"/>
  <c r="M149" i="1"/>
  <c r="L149" i="1"/>
  <c r="H149" i="1"/>
  <c r="S148" i="1"/>
  <c r="P148" i="1"/>
  <c r="O148" i="1"/>
  <c r="N148" i="1"/>
  <c r="M148" i="1"/>
  <c r="L148" i="1"/>
  <c r="H148" i="1"/>
  <c r="S147" i="1"/>
  <c r="P147" i="1"/>
  <c r="O147" i="1"/>
  <c r="N147" i="1"/>
  <c r="M147" i="1"/>
  <c r="L147" i="1"/>
  <c r="H147" i="1"/>
  <c r="S146" i="1"/>
  <c r="P146" i="1"/>
  <c r="O146" i="1"/>
  <c r="N146" i="1"/>
  <c r="M146" i="1"/>
  <c r="L146" i="1"/>
  <c r="H146" i="1"/>
  <c r="Q143" i="1" s="1"/>
  <c r="S145" i="1"/>
  <c r="P145" i="1"/>
  <c r="O145" i="1"/>
  <c r="N145" i="1"/>
  <c r="M145" i="1"/>
  <c r="L145" i="1"/>
  <c r="H145" i="1"/>
  <c r="S144" i="1"/>
  <c r="P144" i="1"/>
  <c r="O144" i="1"/>
  <c r="N144" i="1"/>
  <c r="M144" i="1"/>
  <c r="L144" i="1"/>
  <c r="H144" i="1"/>
  <c r="S143" i="1"/>
  <c r="R143" i="1"/>
  <c r="P143" i="1"/>
  <c r="O143" i="1"/>
  <c r="N143" i="1"/>
  <c r="M143" i="1"/>
  <c r="L143" i="1"/>
  <c r="H143" i="1"/>
  <c r="S142" i="1"/>
  <c r="R142" i="1"/>
  <c r="P142" i="1"/>
  <c r="O142" i="1"/>
  <c r="N142" i="1"/>
  <c r="H142" i="1"/>
  <c r="Q142" i="1" s="1"/>
  <c r="S141" i="1"/>
  <c r="P141" i="1"/>
  <c r="O141" i="1"/>
  <c r="N141" i="1"/>
  <c r="M141" i="1"/>
  <c r="L141" i="1"/>
  <c r="H141" i="1"/>
  <c r="S140" i="1"/>
  <c r="P140" i="1"/>
  <c r="O140" i="1"/>
  <c r="N140" i="1"/>
  <c r="M140" i="1"/>
  <c r="L140" i="1"/>
  <c r="H140" i="1"/>
  <c r="Q137" i="1" s="1"/>
  <c r="S139" i="1"/>
  <c r="P139" i="1"/>
  <c r="O139" i="1"/>
  <c r="N139" i="1"/>
  <c r="M139" i="1"/>
  <c r="L139" i="1"/>
  <c r="H139" i="1"/>
  <c r="S138" i="1"/>
  <c r="P138" i="1"/>
  <c r="O138" i="1"/>
  <c r="N138" i="1"/>
  <c r="M138" i="1"/>
  <c r="L138" i="1"/>
  <c r="H138" i="1"/>
  <c r="S137" i="1"/>
  <c r="R137" i="1"/>
  <c r="P137" i="1"/>
  <c r="O137" i="1"/>
  <c r="N137" i="1"/>
  <c r="M137" i="1"/>
  <c r="L137" i="1"/>
  <c r="H137" i="1"/>
  <c r="P136" i="1"/>
  <c r="O136" i="1"/>
  <c r="N136" i="1"/>
  <c r="M136" i="1"/>
  <c r="L136" i="1"/>
  <c r="H136" i="1"/>
  <c r="S135" i="1"/>
  <c r="P135" i="1"/>
  <c r="O135" i="1"/>
  <c r="N135" i="1"/>
  <c r="M135" i="1"/>
  <c r="L135" i="1"/>
  <c r="H135" i="1"/>
  <c r="Q132" i="1" s="1"/>
  <c r="S134" i="1"/>
  <c r="P134" i="1"/>
  <c r="O134" i="1"/>
  <c r="N134" i="1"/>
  <c r="M134" i="1"/>
  <c r="L134" i="1"/>
  <c r="H134" i="1"/>
  <c r="S133" i="1"/>
  <c r="P133" i="1"/>
  <c r="O133" i="1"/>
  <c r="N133" i="1"/>
  <c r="M133" i="1"/>
  <c r="L133" i="1"/>
  <c r="H133" i="1"/>
  <c r="S132" i="1"/>
  <c r="R132" i="1"/>
  <c r="P132" i="1"/>
  <c r="O132" i="1"/>
  <c r="N132" i="1"/>
  <c r="M132" i="1"/>
  <c r="L132" i="1"/>
  <c r="H132" i="1"/>
  <c r="S131" i="1"/>
  <c r="P131" i="1"/>
  <c r="O131" i="1"/>
  <c r="N131" i="1"/>
  <c r="M131" i="1"/>
  <c r="L131" i="1"/>
  <c r="H131" i="1"/>
  <c r="S130" i="1"/>
  <c r="Q130" i="1"/>
  <c r="P130" i="1"/>
  <c r="O130" i="1"/>
  <c r="N130" i="1"/>
  <c r="M130" i="1"/>
  <c r="L130" i="1"/>
  <c r="H130" i="1"/>
  <c r="S129" i="1"/>
  <c r="P129" i="1"/>
  <c r="O129" i="1"/>
  <c r="N129" i="1"/>
  <c r="M129" i="1"/>
  <c r="L129" i="1"/>
  <c r="H129" i="1"/>
  <c r="S128" i="1"/>
  <c r="P128" i="1"/>
  <c r="O128" i="1"/>
  <c r="N128" i="1"/>
  <c r="M128" i="1"/>
  <c r="L128" i="1"/>
  <c r="H128" i="1"/>
  <c r="S127" i="1"/>
  <c r="P127" i="1"/>
  <c r="O127" i="1"/>
  <c r="N127" i="1"/>
  <c r="M127" i="1"/>
  <c r="L127" i="1"/>
  <c r="H127" i="1"/>
  <c r="S126" i="1"/>
  <c r="P126" i="1"/>
  <c r="O126" i="1"/>
  <c r="N126" i="1"/>
  <c r="M126" i="1"/>
  <c r="L126" i="1"/>
  <c r="H126" i="1"/>
  <c r="S125" i="1"/>
  <c r="P125" i="1"/>
  <c r="O125" i="1"/>
  <c r="N125" i="1"/>
  <c r="M125" i="1"/>
  <c r="L125" i="1"/>
  <c r="H125" i="1"/>
  <c r="S124" i="1"/>
  <c r="R124" i="1"/>
  <c r="Q124" i="1"/>
  <c r="P124" i="1"/>
  <c r="O124" i="1"/>
  <c r="N124" i="1"/>
  <c r="M124" i="1"/>
  <c r="L124" i="1"/>
  <c r="H124" i="1"/>
  <c r="S123" i="1"/>
  <c r="P123" i="1"/>
  <c r="O123" i="1"/>
  <c r="N123" i="1"/>
  <c r="M123" i="1"/>
  <c r="L123" i="1"/>
  <c r="H123" i="1"/>
  <c r="S122" i="1"/>
  <c r="P122" i="1"/>
  <c r="O122" i="1"/>
  <c r="N122" i="1"/>
  <c r="M122" i="1"/>
  <c r="L122" i="1"/>
  <c r="H122" i="1"/>
  <c r="Q119" i="1" s="1"/>
  <c r="S121" i="1"/>
  <c r="P121" i="1"/>
  <c r="O121" i="1"/>
  <c r="N121" i="1"/>
  <c r="M121" i="1"/>
  <c r="L121" i="1"/>
  <c r="H121" i="1"/>
  <c r="S120" i="1"/>
  <c r="P120" i="1"/>
  <c r="O120" i="1"/>
  <c r="N120" i="1"/>
  <c r="M120" i="1"/>
  <c r="L120" i="1"/>
  <c r="H120" i="1"/>
  <c r="S119" i="1"/>
  <c r="R119" i="1"/>
  <c r="P119" i="1"/>
  <c r="O119" i="1"/>
  <c r="N119" i="1"/>
  <c r="M119" i="1"/>
  <c r="L119" i="1"/>
  <c r="H119" i="1"/>
  <c r="S118" i="1"/>
  <c r="P118" i="1"/>
  <c r="O118" i="1"/>
  <c r="N118" i="1"/>
  <c r="M118" i="1"/>
  <c r="L118" i="1"/>
  <c r="H118" i="1"/>
  <c r="S117" i="1"/>
  <c r="R117" i="1"/>
  <c r="Q117" i="1"/>
  <c r="P117" i="1"/>
  <c r="O117" i="1"/>
  <c r="N117" i="1"/>
  <c r="M117" i="1"/>
  <c r="L117" i="1"/>
  <c r="H117" i="1"/>
  <c r="S116" i="1"/>
  <c r="P116" i="1"/>
  <c r="O116" i="1"/>
  <c r="N116" i="1"/>
  <c r="M116" i="1"/>
  <c r="L116" i="1"/>
  <c r="H116" i="1"/>
  <c r="S115" i="1"/>
  <c r="P115" i="1"/>
  <c r="O115" i="1"/>
  <c r="N115" i="1"/>
  <c r="M115" i="1"/>
  <c r="L115" i="1"/>
  <c r="H115" i="1"/>
  <c r="S114" i="1"/>
  <c r="P114" i="1"/>
  <c r="O114" i="1"/>
  <c r="N114" i="1"/>
  <c r="M114" i="1"/>
  <c r="L114" i="1"/>
  <c r="H114" i="1"/>
  <c r="S113" i="1"/>
  <c r="R113" i="1"/>
  <c r="P113" i="1"/>
  <c r="O113" i="1"/>
  <c r="N113" i="1"/>
  <c r="M113" i="1"/>
  <c r="L113" i="1"/>
  <c r="H113" i="1"/>
  <c r="Q113" i="1" s="1"/>
  <c r="S112" i="1"/>
  <c r="P112" i="1"/>
  <c r="O112" i="1"/>
  <c r="N112" i="1"/>
  <c r="M112" i="1"/>
  <c r="L112" i="1"/>
  <c r="H112" i="1"/>
  <c r="S111" i="1"/>
  <c r="R111" i="1"/>
  <c r="P111" i="1"/>
  <c r="O111" i="1"/>
  <c r="N111" i="1"/>
  <c r="M111" i="1"/>
  <c r="L111" i="1"/>
  <c r="H111" i="1"/>
  <c r="Q111" i="1" s="1"/>
  <c r="S110" i="1"/>
  <c r="P110" i="1"/>
  <c r="O110" i="1"/>
  <c r="N110" i="1"/>
  <c r="M110" i="1"/>
  <c r="L110" i="1"/>
  <c r="H110" i="1"/>
  <c r="S109" i="1"/>
  <c r="P109" i="1"/>
  <c r="O109" i="1"/>
  <c r="N109" i="1"/>
  <c r="L109" i="1"/>
  <c r="H109" i="1"/>
  <c r="S108" i="1"/>
  <c r="P108" i="1"/>
  <c r="O108" i="1"/>
  <c r="N108" i="1"/>
  <c r="L108" i="1"/>
  <c r="H108" i="1"/>
  <c r="S107" i="1"/>
  <c r="R107" i="1"/>
  <c r="O107" i="1"/>
  <c r="L107" i="1"/>
  <c r="H107" i="1"/>
  <c r="Q107" i="1" s="1"/>
  <c r="S106" i="1"/>
  <c r="P106" i="1"/>
  <c r="O106" i="1"/>
  <c r="N106" i="1"/>
  <c r="M106" i="1"/>
  <c r="L106" i="1"/>
  <c r="H106" i="1"/>
  <c r="S105" i="1"/>
  <c r="P105" i="1"/>
  <c r="O105" i="1"/>
  <c r="N105" i="1"/>
  <c r="M105" i="1"/>
  <c r="L105" i="1"/>
  <c r="H105" i="1"/>
  <c r="S104" i="1"/>
  <c r="P104" i="1"/>
  <c r="O104" i="1"/>
  <c r="N104" i="1"/>
  <c r="M104" i="1"/>
  <c r="L104" i="1"/>
  <c r="H104" i="1"/>
  <c r="S103" i="1"/>
  <c r="R103" i="1"/>
  <c r="P103" i="1"/>
  <c r="O103" i="1"/>
  <c r="N103" i="1"/>
  <c r="M103" i="1"/>
  <c r="L103" i="1"/>
  <c r="H103" i="1"/>
  <c r="Q103" i="1" s="1"/>
  <c r="S102" i="1"/>
  <c r="P102" i="1"/>
  <c r="O102" i="1"/>
  <c r="N102" i="1"/>
  <c r="M102" i="1"/>
  <c r="L102" i="1"/>
  <c r="H102" i="1"/>
  <c r="S101" i="1"/>
  <c r="P101" i="1"/>
  <c r="O101" i="1"/>
  <c r="N101" i="1"/>
  <c r="M101" i="1"/>
  <c r="L101" i="1"/>
  <c r="H101" i="1"/>
  <c r="S100" i="1"/>
  <c r="P100" i="1"/>
  <c r="O100" i="1"/>
  <c r="N100" i="1"/>
  <c r="M100" i="1"/>
  <c r="L100" i="1"/>
  <c r="H100" i="1"/>
  <c r="S99" i="1"/>
  <c r="R99" i="1"/>
  <c r="Q99" i="1"/>
  <c r="P99" i="1"/>
  <c r="O99" i="1"/>
  <c r="N99" i="1"/>
  <c r="M99" i="1"/>
  <c r="L99" i="1"/>
  <c r="H99" i="1"/>
  <c r="S98" i="1"/>
  <c r="R98" i="1"/>
  <c r="Q98" i="1"/>
  <c r="P98" i="1"/>
  <c r="O98" i="1"/>
  <c r="N98" i="1"/>
  <c r="M98" i="1"/>
  <c r="L98" i="1"/>
  <c r="H98" i="1"/>
  <c r="S97" i="1"/>
  <c r="P97" i="1"/>
  <c r="O97" i="1"/>
  <c r="N97" i="1"/>
  <c r="M97" i="1"/>
  <c r="L97" i="1"/>
  <c r="H97" i="1"/>
  <c r="S96" i="1"/>
  <c r="P96" i="1"/>
  <c r="O96" i="1"/>
  <c r="N96" i="1"/>
  <c r="M96" i="1"/>
  <c r="L96" i="1"/>
  <c r="H96" i="1"/>
  <c r="S95" i="1"/>
  <c r="P95" i="1"/>
  <c r="O95" i="1"/>
  <c r="N95" i="1"/>
  <c r="M95" i="1"/>
  <c r="L95" i="1"/>
  <c r="H95" i="1"/>
  <c r="S94" i="1"/>
  <c r="P94" i="1"/>
  <c r="O94" i="1"/>
  <c r="N94" i="1"/>
  <c r="M94" i="1"/>
  <c r="L94" i="1"/>
  <c r="H94" i="1"/>
  <c r="S93" i="1"/>
  <c r="R93" i="1"/>
  <c r="P93" i="1"/>
  <c r="O93" i="1"/>
  <c r="N93" i="1"/>
  <c r="M93" i="1"/>
  <c r="L93" i="1"/>
  <c r="H93" i="1"/>
  <c r="Q93" i="1" s="1"/>
  <c r="S92" i="1"/>
  <c r="P92" i="1"/>
  <c r="O92" i="1"/>
  <c r="N92" i="1"/>
  <c r="M92" i="1"/>
  <c r="L92" i="1"/>
  <c r="H92" i="1"/>
  <c r="S90" i="1"/>
  <c r="P90" i="1"/>
  <c r="O90" i="1"/>
  <c r="N90" i="1"/>
  <c r="M90" i="1"/>
  <c r="L90" i="1"/>
  <c r="H90" i="1"/>
  <c r="S89" i="1"/>
  <c r="P89" i="1"/>
  <c r="O89" i="1"/>
  <c r="N89" i="1"/>
  <c r="M89" i="1"/>
  <c r="L89" i="1"/>
  <c r="H89" i="1"/>
  <c r="S88" i="1"/>
  <c r="R88" i="1"/>
  <c r="Q88" i="1"/>
  <c r="P88" i="1"/>
  <c r="O88" i="1"/>
  <c r="N88" i="1"/>
  <c r="M88" i="1"/>
  <c r="L88" i="1"/>
  <c r="H88" i="1"/>
  <c r="S87" i="1"/>
  <c r="P87" i="1"/>
  <c r="O87" i="1"/>
  <c r="N87" i="1"/>
  <c r="M87" i="1"/>
  <c r="L87" i="1"/>
  <c r="H87" i="1"/>
  <c r="S86" i="1"/>
  <c r="L86" i="1"/>
  <c r="H86" i="1"/>
  <c r="S85" i="1"/>
  <c r="P85" i="1"/>
  <c r="O85" i="1"/>
  <c r="N85" i="1"/>
  <c r="L85" i="1"/>
  <c r="H85" i="1"/>
  <c r="S84" i="1"/>
  <c r="P84" i="1"/>
  <c r="O84" i="1"/>
  <c r="N84" i="1"/>
  <c r="M84" i="1"/>
  <c r="L84" i="1"/>
  <c r="H84" i="1"/>
  <c r="S83" i="1"/>
  <c r="R83" i="1"/>
  <c r="Q83" i="1"/>
  <c r="P83" i="1"/>
  <c r="O83" i="1"/>
  <c r="N83" i="1"/>
  <c r="M83" i="1"/>
  <c r="L83" i="1"/>
  <c r="H83" i="1"/>
  <c r="S82" i="1"/>
  <c r="P82" i="1"/>
  <c r="O82" i="1"/>
  <c r="N82" i="1"/>
  <c r="M82" i="1"/>
  <c r="L82" i="1"/>
  <c r="H82" i="1"/>
  <c r="S81" i="1"/>
  <c r="P81" i="1"/>
  <c r="O81" i="1"/>
  <c r="N81" i="1"/>
  <c r="M81" i="1"/>
  <c r="L81" i="1"/>
  <c r="H81" i="1"/>
  <c r="S80" i="1"/>
  <c r="R80" i="1"/>
  <c r="P80" i="1"/>
  <c r="O80" i="1"/>
  <c r="N80" i="1"/>
  <c r="M80" i="1"/>
  <c r="L80" i="1"/>
  <c r="H80" i="1"/>
  <c r="Q80" i="1" s="1"/>
  <c r="S79" i="1"/>
  <c r="P79" i="1"/>
  <c r="O79" i="1"/>
  <c r="N79" i="1"/>
  <c r="M79" i="1"/>
  <c r="L79" i="1"/>
  <c r="H79" i="1"/>
  <c r="S78" i="1"/>
  <c r="P78" i="1"/>
  <c r="O78" i="1"/>
  <c r="N78" i="1"/>
  <c r="M78" i="1"/>
  <c r="L78" i="1"/>
  <c r="H78" i="1"/>
  <c r="S77" i="1"/>
  <c r="P77" i="1"/>
  <c r="O77" i="1"/>
  <c r="N77" i="1"/>
  <c r="M77" i="1"/>
  <c r="L77" i="1"/>
  <c r="H77" i="1"/>
  <c r="S76" i="1"/>
  <c r="P76" i="1"/>
  <c r="O76" i="1"/>
  <c r="N76" i="1"/>
  <c r="M76" i="1"/>
  <c r="L76" i="1"/>
  <c r="H76" i="1"/>
  <c r="S75" i="1"/>
  <c r="R75" i="1"/>
  <c r="Q75" i="1"/>
  <c r="P75" i="1"/>
  <c r="O75" i="1"/>
  <c r="N75" i="1"/>
  <c r="M75" i="1"/>
  <c r="L75" i="1"/>
  <c r="H75" i="1"/>
  <c r="S74" i="1"/>
  <c r="P74" i="1"/>
  <c r="O74" i="1"/>
  <c r="N74" i="1"/>
  <c r="M74" i="1"/>
  <c r="L74" i="1"/>
  <c r="H74" i="1"/>
  <c r="S73" i="1"/>
  <c r="P73" i="1"/>
  <c r="O73" i="1"/>
  <c r="N73" i="1"/>
  <c r="M73" i="1"/>
  <c r="L73" i="1"/>
  <c r="H73" i="1"/>
  <c r="S72" i="1"/>
  <c r="P72" i="1"/>
  <c r="O72" i="1"/>
  <c r="N72" i="1"/>
  <c r="M72" i="1"/>
  <c r="L72" i="1"/>
  <c r="H72" i="1"/>
  <c r="S71" i="1"/>
  <c r="P71" i="1"/>
  <c r="O71" i="1"/>
  <c r="N71" i="1"/>
  <c r="M71" i="1"/>
  <c r="L71" i="1"/>
  <c r="H71" i="1"/>
  <c r="S70" i="1"/>
  <c r="P70" i="1"/>
  <c r="O70" i="1"/>
  <c r="N70" i="1"/>
  <c r="M70" i="1"/>
  <c r="L70" i="1"/>
  <c r="H70" i="1"/>
  <c r="S69" i="1"/>
  <c r="P69" i="1"/>
  <c r="O69" i="1"/>
  <c r="N69" i="1"/>
  <c r="M69" i="1"/>
  <c r="L69" i="1"/>
  <c r="H69" i="1"/>
  <c r="S68" i="1"/>
  <c r="P68" i="1"/>
  <c r="O68" i="1"/>
  <c r="N68" i="1"/>
  <c r="M68" i="1"/>
  <c r="L68" i="1"/>
  <c r="H68" i="1"/>
  <c r="S67" i="1"/>
  <c r="R67" i="1"/>
  <c r="P67" i="1"/>
  <c r="O67" i="1"/>
  <c r="N67" i="1"/>
  <c r="M67" i="1"/>
  <c r="L67" i="1"/>
  <c r="H67" i="1"/>
  <c r="Q67" i="1" s="1"/>
  <c r="S66" i="1"/>
  <c r="P66" i="1"/>
  <c r="O66" i="1"/>
  <c r="N66" i="1"/>
  <c r="M66" i="1"/>
  <c r="L66" i="1"/>
  <c r="H66" i="1"/>
  <c r="S65" i="1"/>
  <c r="P65" i="1"/>
  <c r="O65" i="1"/>
  <c r="N65" i="1"/>
  <c r="M65" i="1"/>
  <c r="L65" i="1"/>
  <c r="H65" i="1"/>
  <c r="S64" i="1"/>
  <c r="P64" i="1"/>
  <c r="O64" i="1"/>
  <c r="N64" i="1"/>
  <c r="M64" i="1"/>
  <c r="L64" i="1"/>
  <c r="H64" i="1"/>
  <c r="S63" i="1"/>
  <c r="P63" i="1"/>
  <c r="O63" i="1"/>
  <c r="N63" i="1"/>
  <c r="M63" i="1"/>
  <c r="L63" i="1"/>
  <c r="H63" i="1"/>
  <c r="S62" i="1"/>
  <c r="R62" i="1"/>
  <c r="P62" i="1"/>
  <c r="O62" i="1"/>
  <c r="N62" i="1"/>
  <c r="M62" i="1"/>
  <c r="L62" i="1"/>
  <c r="H62" i="1"/>
  <c r="Q62" i="1" s="1"/>
  <c r="R61" i="1"/>
  <c r="Q61" i="1"/>
  <c r="O61" i="1"/>
  <c r="N61" i="1"/>
  <c r="M61" i="1"/>
  <c r="L61" i="1"/>
  <c r="G61" i="1"/>
  <c r="F61" i="1"/>
  <c r="E61" i="1"/>
  <c r="C61" i="1"/>
  <c r="S61" i="1" s="1"/>
  <c r="S60" i="1"/>
  <c r="P60" i="1"/>
  <c r="O60" i="1"/>
  <c r="N60" i="1"/>
  <c r="M60" i="1"/>
  <c r="L60" i="1"/>
  <c r="H60" i="1"/>
  <c r="S59" i="1"/>
  <c r="P59" i="1"/>
  <c r="O59" i="1"/>
  <c r="N59" i="1"/>
  <c r="M59" i="1"/>
  <c r="L59" i="1"/>
  <c r="H59" i="1"/>
  <c r="S58" i="1"/>
  <c r="P58" i="1"/>
  <c r="O58" i="1"/>
  <c r="N58" i="1"/>
  <c r="M58" i="1"/>
  <c r="L58" i="1"/>
  <c r="H58" i="1"/>
  <c r="S57" i="1"/>
  <c r="P57" i="1"/>
  <c r="O57" i="1"/>
  <c r="N57" i="1"/>
  <c r="M57" i="1"/>
  <c r="L57" i="1"/>
  <c r="H57" i="1"/>
  <c r="S56" i="1"/>
  <c r="P56" i="1"/>
  <c r="O56" i="1"/>
  <c r="N56" i="1"/>
  <c r="M56" i="1"/>
  <c r="L56" i="1"/>
  <c r="H56" i="1"/>
  <c r="S55" i="1"/>
  <c r="R55" i="1"/>
  <c r="P55" i="1"/>
  <c r="O55" i="1"/>
  <c r="N55" i="1"/>
  <c r="M55" i="1"/>
  <c r="L55" i="1"/>
  <c r="H55" i="1"/>
  <c r="Q55" i="1" s="1"/>
  <c r="S54" i="1"/>
  <c r="P54" i="1"/>
  <c r="O54" i="1"/>
  <c r="N54" i="1"/>
  <c r="M54" i="1"/>
  <c r="L54" i="1"/>
  <c r="H54" i="1"/>
  <c r="S53" i="1"/>
  <c r="P53" i="1"/>
  <c r="O53" i="1"/>
  <c r="N53" i="1"/>
  <c r="M53" i="1"/>
  <c r="L53" i="1"/>
  <c r="H53" i="1"/>
  <c r="S52" i="1"/>
  <c r="P52" i="1"/>
  <c r="O52" i="1"/>
  <c r="N52" i="1"/>
  <c r="M52" i="1"/>
  <c r="L52" i="1"/>
  <c r="H52" i="1"/>
  <c r="S51" i="1"/>
  <c r="P51" i="1"/>
  <c r="O51" i="1"/>
  <c r="N51" i="1"/>
  <c r="M51" i="1"/>
  <c r="L51" i="1"/>
  <c r="H51" i="1"/>
  <c r="S50" i="1"/>
  <c r="P50" i="1"/>
  <c r="O50" i="1"/>
  <c r="N50" i="1"/>
  <c r="M50" i="1"/>
  <c r="L50" i="1"/>
  <c r="H50" i="1"/>
  <c r="S49" i="1"/>
  <c r="R49" i="1"/>
  <c r="P49" i="1"/>
  <c r="O49" i="1"/>
  <c r="N49" i="1"/>
  <c r="M49" i="1"/>
  <c r="L49" i="1"/>
  <c r="H49" i="1"/>
  <c r="Q49" i="1" s="1"/>
  <c r="S48" i="1"/>
  <c r="P48" i="1"/>
  <c r="O48" i="1"/>
  <c r="N48" i="1"/>
  <c r="M48" i="1"/>
  <c r="L48" i="1"/>
  <c r="H48" i="1"/>
  <c r="S47" i="1"/>
  <c r="P47" i="1"/>
  <c r="O47" i="1"/>
  <c r="N47" i="1"/>
  <c r="M47" i="1"/>
  <c r="L47" i="1"/>
  <c r="H47" i="1"/>
  <c r="S46" i="1"/>
  <c r="S45" i="1"/>
  <c r="R45" i="1"/>
  <c r="P45" i="1"/>
  <c r="O45" i="1"/>
  <c r="N45" i="1"/>
  <c r="M45" i="1"/>
  <c r="L45" i="1"/>
  <c r="H45" i="1"/>
  <c r="Q45" i="1" s="1"/>
  <c r="S44" i="1"/>
  <c r="P44" i="1"/>
  <c r="O44" i="1"/>
  <c r="N44" i="1"/>
  <c r="M44" i="1"/>
  <c r="L44" i="1"/>
  <c r="H44" i="1"/>
  <c r="S43" i="1"/>
  <c r="P43" i="1"/>
  <c r="O43" i="1"/>
  <c r="N43" i="1"/>
  <c r="M43" i="1"/>
  <c r="L43" i="1"/>
  <c r="H43" i="1"/>
  <c r="S42" i="1"/>
  <c r="R42" i="1"/>
  <c r="Q42" i="1"/>
  <c r="P42" i="1"/>
  <c r="O42" i="1"/>
  <c r="N42" i="1"/>
  <c r="M42" i="1"/>
  <c r="L42" i="1"/>
  <c r="H42" i="1"/>
  <c r="S41" i="1"/>
  <c r="P41" i="1"/>
  <c r="O41" i="1"/>
  <c r="N41" i="1"/>
  <c r="M41" i="1"/>
  <c r="L41" i="1"/>
  <c r="H41" i="1"/>
  <c r="S40" i="1"/>
  <c r="P40" i="1"/>
  <c r="O40" i="1"/>
  <c r="N40" i="1"/>
  <c r="M40" i="1"/>
  <c r="L40" i="1"/>
  <c r="H40" i="1"/>
  <c r="S39" i="1"/>
  <c r="R39" i="1"/>
  <c r="Q39" i="1"/>
  <c r="P39" i="1"/>
  <c r="O39" i="1"/>
  <c r="N39" i="1"/>
  <c r="M39" i="1"/>
  <c r="L39" i="1"/>
  <c r="H39" i="1"/>
  <c r="S38" i="1"/>
  <c r="P38" i="1"/>
  <c r="O38" i="1"/>
  <c r="N38" i="1"/>
  <c r="M38" i="1"/>
  <c r="L38" i="1"/>
  <c r="H38" i="1"/>
  <c r="S37" i="1"/>
  <c r="P37" i="1"/>
  <c r="O37" i="1"/>
  <c r="N37" i="1"/>
  <c r="M37" i="1"/>
  <c r="L37" i="1"/>
  <c r="H37" i="1"/>
  <c r="S36" i="1"/>
  <c r="P36" i="1"/>
  <c r="O36" i="1"/>
  <c r="N36" i="1"/>
  <c r="M36" i="1"/>
  <c r="L36" i="1"/>
  <c r="H36" i="1"/>
  <c r="S35" i="1"/>
  <c r="P35" i="1"/>
  <c r="O35" i="1"/>
  <c r="N35" i="1"/>
  <c r="M35" i="1"/>
  <c r="L35" i="1"/>
  <c r="H35" i="1"/>
  <c r="S34" i="1"/>
  <c r="P34" i="1"/>
  <c r="O34" i="1"/>
  <c r="N34" i="1"/>
  <c r="M34" i="1"/>
  <c r="L34" i="1"/>
  <c r="H34" i="1"/>
  <c r="S33" i="1"/>
  <c r="R33" i="1"/>
  <c r="Q33" i="1"/>
  <c r="P33" i="1"/>
  <c r="O33" i="1"/>
  <c r="N33" i="1"/>
  <c r="M33" i="1"/>
  <c r="L33" i="1"/>
  <c r="H33" i="1"/>
  <c r="S32" i="1"/>
  <c r="P32" i="1"/>
  <c r="O32" i="1"/>
  <c r="N32" i="1"/>
  <c r="M32" i="1"/>
  <c r="L32" i="1"/>
  <c r="H32" i="1"/>
  <c r="S31" i="1"/>
  <c r="P31" i="1"/>
  <c r="O31" i="1"/>
  <c r="N31" i="1"/>
  <c r="M31" i="1"/>
  <c r="L31" i="1"/>
  <c r="H31" i="1"/>
  <c r="S30" i="1"/>
  <c r="O30" i="1"/>
  <c r="L30" i="1"/>
  <c r="S29" i="1"/>
  <c r="R29" i="1"/>
  <c r="P29" i="1"/>
  <c r="O29" i="1"/>
  <c r="N29" i="1"/>
  <c r="M29" i="1"/>
  <c r="L29" i="1"/>
  <c r="H29" i="1"/>
  <c r="Q29" i="1" s="1"/>
  <c r="S28" i="1"/>
  <c r="P28" i="1"/>
  <c r="O28" i="1"/>
  <c r="N28" i="1"/>
  <c r="M28" i="1"/>
  <c r="L28" i="1"/>
  <c r="H28" i="1"/>
  <c r="S27" i="1"/>
  <c r="P27" i="1"/>
  <c r="O27" i="1"/>
  <c r="N27" i="1"/>
  <c r="M27" i="1"/>
  <c r="L27" i="1"/>
  <c r="H27" i="1"/>
  <c r="S26" i="1"/>
  <c r="P26" i="1"/>
  <c r="O26" i="1"/>
  <c r="N26" i="1"/>
  <c r="M26" i="1"/>
  <c r="L26" i="1"/>
  <c r="H26" i="1"/>
  <c r="S25" i="1"/>
  <c r="P25" i="1"/>
  <c r="O25" i="1"/>
  <c r="N25" i="1"/>
  <c r="M25" i="1"/>
  <c r="L25" i="1"/>
  <c r="H25" i="1"/>
  <c r="S24" i="1"/>
  <c r="R24" i="1"/>
  <c r="P24" i="1"/>
  <c r="O24" i="1"/>
  <c r="N24" i="1"/>
  <c r="M24" i="1"/>
  <c r="L24" i="1"/>
  <c r="H24" i="1"/>
  <c r="Q24" i="1" s="1"/>
  <c r="S23" i="1"/>
  <c r="P23" i="1"/>
  <c r="O23" i="1"/>
  <c r="N23" i="1"/>
  <c r="M23" i="1"/>
  <c r="L23" i="1"/>
  <c r="H23" i="1"/>
  <c r="Q19" i="1" s="1"/>
  <c r="S21" i="1"/>
  <c r="P21" i="1"/>
  <c r="O21" i="1"/>
  <c r="N21" i="1"/>
  <c r="M21" i="1"/>
  <c r="L21" i="1"/>
  <c r="H21" i="1"/>
  <c r="S20" i="1"/>
  <c r="P20" i="1"/>
  <c r="O20" i="1"/>
  <c r="N20" i="1"/>
  <c r="M20" i="1"/>
  <c r="L20" i="1"/>
  <c r="H20" i="1"/>
  <c r="S19" i="1"/>
  <c r="R19" i="1"/>
  <c r="P19" i="1"/>
  <c r="O19" i="1"/>
  <c r="N19" i="1"/>
  <c r="M19" i="1"/>
  <c r="L19" i="1"/>
  <c r="H19" i="1"/>
  <c r="S18" i="1"/>
  <c r="P18" i="1"/>
  <c r="O18" i="1"/>
  <c r="N18" i="1"/>
  <c r="M18" i="1"/>
  <c r="L18" i="1"/>
  <c r="H18" i="1"/>
  <c r="S17" i="1"/>
  <c r="P17" i="1"/>
  <c r="O17" i="1"/>
  <c r="N17" i="1"/>
  <c r="M17" i="1"/>
  <c r="L17" i="1"/>
  <c r="H17" i="1"/>
  <c r="S16" i="1"/>
  <c r="P16" i="1"/>
  <c r="O16" i="1"/>
  <c r="N16" i="1"/>
  <c r="M16" i="1"/>
  <c r="L16" i="1"/>
  <c r="H16" i="1"/>
  <c r="S15" i="1"/>
  <c r="R15" i="1"/>
  <c r="P15" i="1"/>
  <c r="O15" i="1"/>
  <c r="N15" i="1"/>
  <c r="M15" i="1"/>
  <c r="L15" i="1"/>
  <c r="H15" i="1"/>
  <c r="Q15" i="1" s="1"/>
  <c r="S14" i="1"/>
  <c r="P14" i="1"/>
  <c r="O14" i="1"/>
  <c r="N14" i="1"/>
  <c r="M14" i="1"/>
  <c r="L14" i="1"/>
  <c r="H14" i="1"/>
  <c r="S13" i="1"/>
  <c r="P13" i="1"/>
  <c r="O13" i="1"/>
  <c r="N13" i="1"/>
  <c r="M13" i="1"/>
  <c r="L13" i="1"/>
  <c r="H13" i="1"/>
  <c r="S12" i="1"/>
  <c r="P12" i="1"/>
  <c r="O12" i="1"/>
  <c r="N12" i="1"/>
  <c r="M12" i="1"/>
  <c r="L12" i="1"/>
  <c r="H12" i="1"/>
  <c r="S11" i="1"/>
  <c r="P11" i="1"/>
  <c r="O11" i="1"/>
  <c r="N11" i="1"/>
  <c r="M11" i="1"/>
  <c r="L11" i="1"/>
  <c r="H11" i="1"/>
  <c r="S10" i="1"/>
  <c r="P10" i="1"/>
  <c r="O10" i="1"/>
  <c r="N10" i="1"/>
  <c r="M10" i="1"/>
  <c r="L10" i="1"/>
  <c r="H10" i="1"/>
  <c r="S9" i="1"/>
  <c r="P9" i="1"/>
  <c r="O9" i="1"/>
  <c r="N9" i="1"/>
  <c r="M9" i="1"/>
  <c r="L9" i="1"/>
  <c r="H9" i="1"/>
  <c r="S8" i="1"/>
  <c r="R8" i="1"/>
  <c r="P8" i="1"/>
  <c r="O8" i="1"/>
  <c r="N8" i="1"/>
  <c r="M8" i="1"/>
  <c r="L8" i="1"/>
  <c r="H8" i="1"/>
  <c r="Q8" i="1" s="1"/>
  <c r="S7" i="1"/>
  <c r="R7" i="1"/>
  <c r="H7" i="1"/>
  <c r="Q7" i="1" s="1"/>
  <c r="S6" i="1"/>
  <c r="P6" i="1"/>
  <c r="O6" i="1"/>
  <c r="N6" i="1"/>
  <c r="M6" i="1"/>
  <c r="L6" i="1"/>
  <c r="H6" i="1"/>
  <c r="S5" i="1"/>
  <c r="P5" i="1"/>
  <c r="O5" i="1"/>
  <c r="N5" i="1"/>
  <c r="M5" i="1"/>
  <c r="L5" i="1"/>
  <c r="H5" i="1"/>
  <c r="S4" i="1"/>
  <c r="P4" i="1"/>
  <c r="O4" i="1"/>
  <c r="N4" i="1"/>
  <c r="M4" i="1"/>
  <c r="L4" i="1"/>
  <c r="H4" i="1"/>
  <c r="S3" i="1"/>
  <c r="R3" i="1"/>
  <c r="Q3" i="1"/>
  <c r="P3" i="1"/>
  <c r="O3" i="1"/>
  <c r="N3" i="1"/>
  <c r="M3" i="1"/>
  <c r="L3" i="1"/>
  <c r="H3" i="1"/>
</calcChain>
</file>

<file path=xl/sharedStrings.xml><?xml version="1.0" encoding="utf-8"?>
<sst xmlns="http://schemas.openxmlformats.org/spreadsheetml/2006/main" count="1607" uniqueCount="519">
  <si>
    <t>Pengajar</t>
  </si>
  <si>
    <t>Kls</t>
  </si>
  <si>
    <t>Sub Kls</t>
  </si>
  <si>
    <t>Kode Mata Kuliah</t>
  </si>
  <si>
    <t>Mata Kuliah</t>
  </si>
  <si>
    <t>sks per MK</t>
  </si>
  <si>
    <t>sks per Dosen</t>
  </si>
  <si>
    <t>jpm per MK</t>
  </si>
  <si>
    <t>jpm per Dosen</t>
  </si>
  <si>
    <t>Priode Minggu Kuliah</t>
  </si>
  <si>
    <t>Ruang</t>
  </si>
  <si>
    <t>Hari</t>
  </si>
  <si>
    <t>Jam Ke</t>
  </si>
  <si>
    <t>Grenny Sudarmawan</t>
  </si>
  <si>
    <t>Σjpm</t>
  </si>
  <si>
    <t>Program Studi</t>
  </si>
  <si>
    <t>Abdul Aziz Abdillah</t>
  </si>
  <si>
    <t>Man-4Q</t>
  </si>
  <si>
    <t>TPM4101</t>
  </si>
  <si>
    <t>Analisa Numerik</t>
  </si>
  <si>
    <t>Man-2Q</t>
  </si>
  <si>
    <t>TPM2206</t>
  </si>
  <si>
    <t>Dasar Komputer &amp; Programming</t>
  </si>
  <si>
    <t>MSU-2H</t>
  </si>
  <si>
    <t>PTPM2103</t>
  </si>
  <si>
    <t>Engineering Mathematic II</t>
  </si>
  <si>
    <t>Ab-6K</t>
  </si>
  <si>
    <t>TMA6136</t>
  </si>
  <si>
    <t>Bussiness Management</t>
  </si>
  <si>
    <t>Achmad Hasnan, ST., MT.</t>
  </si>
  <si>
    <t>M-Lan8T</t>
  </si>
  <si>
    <t>TPM6107</t>
  </si>
  <si>
    <t>Jig and Tool Design Making + Mold and Dies</t>
  </si>
  <si>
    <t>Ade Sumpena, ST, M.Kom</t>
  </si>
  <si>
    <t>Mpro-4D</t>
  </si>
  <si>
    <t>CNC-01</t>
  </si>
  <si>
    <t>TMM4308</t>
  </si>
  <si>
    <t>Laboratorium CNC 1 (TU-3A)</t>
  </si>
  <si>
    <t>2. (mg7 s.d mg12)</t>
  </si>
  <si>
    <t>Mpro-4B</t>
  </si>
  <si>
    <t>PKMP2-01</t>
  </si>
  <si>
    <t>TMM4309</t>
  </si>
  <si>
    <t>Praktek Kerja Mesin Perkakas 2 (Frais)</t>
  </si>
  <si>
    <t>PPP4-01</t>
  </si>
  <si>
    <t>TPM4308</t>
  </si>
  <si>
    <t>Praktek Proses Produksi 4 (CNC Frais)</t>
  </si>
  <si>
    <t>1. (mg1 s.d mg6)</t>
  </si>
  <si>
    <t>Me-2A</t>
  </si>
  <si>
    <t>TMM2306</t>
  </si>
  <si>
    <t xml:space="preserve">Teknik Kerja Mesin Perkakas </t>
  </si>
  <si>
    <t>TPM7102</t>
  </si>
  <si>
    <t>Proses Manufaktur IV (CNC dan CAD/CAM)</t>
  </si>
  <si>
    <t>TPM2109</t>
  </si>
  <si>
    <t>Manufacturing Process</t>
  </si>
  <si>
    <t>Adi Syuriadi, MT</t>
  </si>
  <si>
    <t>Pop-2R</t>
  </si>
  <si>
    <t>TMP2207</t>
  </si>
  <si>
    <t>Mekanika Fluida</t>
  </si>
  <si>
    <t>En-4E</t>
  </si>
  <si>
    <t>TME4104</t>
  </si>
  <si>
    <t>Mesin Fluida</t>
  </si>
  <si>
    <t>Pop-4R</t>
  </si>
  <si>
    <t>TMP4201</t>
  </si>
  <si>
    <t>Bahan Bakar dan Teknik Pembakaran</t>
  </si>
  <si>
    <t>En-4J</t>
  </si>
  <si>
    <t>Agus Edy Pramono, MT, Dr.</t>
  </si>
  <si>
    <t>TMP4306</t>
  </si>
  <si>
    <t>Elemen Mesin 2</t>
  </si>
  <si>
    <t>Mprt-4C</t>
  </si>
  <si>
    <t>TMM4304</t>
  </si>
  <si>
    <t>TMM4306</t>
  </si>
  <si>
    <t>Me-2C</t>
  </si>
  <si>
    <t>TMM2308</t>
  </si>
  <si>
    <t>Mekanika Teknik 2</t>
  </si>
  <si>
    <t>A107</t>
  </si>
  <si>
    <t>Jumat</t>
  </si>
  <si>
    <t>D3 Mesin</t>
  </si>
  <si>
    <t>Metodologi Riset</t>
  </si>
  <si>
    <t>Agus Sukandi, Ir, MT</t>
  </si>
  <si>
    <t>En-6J</t>
  </si>
  <si>
    <t>PSE-01</t>
  </si>
  <si>
    <t>TME6202</t>
  </si>
  <si>
    <t>Praktikum Sistem Energi (Diesel)</t>
  </si>
  <si>
    <t>En-6E</t>
  </si>
  <si>
    <t>TMM4205</t>
  </si>
  <si>
    <t>Sistem Otomasi</t>
  </si>
  <si>
    <t>TMP2203</t>
  </si>
  <si>
    <t>Elektronika</t>
  </si>
  <si>
    <t>Almahdi, Drs, MT.</t>
  </si>
  <si>
    <t>Me-2B</t>
  </si>
  <si>
    <t>PKPT2-01</t>
  </si>
  <si>
    <t>TMM2307</t>
  </si>
  <si>
    <t>Praktek Kerja Perkakas Tangan 2 (Kerja Plat)</t>
  </si>
  <si>
    <t>Praktek Kerja Perkakas Tangan 2 (Las)</t>
  </si>
  <si>
    <t>Senin</t>
  </si>
  <si>
    <t>En-2E</t>
  </si>
  <si>
    <t>PBM-01</t>
  </si>
  <si>
    <t>TME2207</t>
  </si>
  <si>
    <t>Praktek Bengkel Mekanik (Kerja Plat)</t>
  </si>
  <si>
    <t>En-2J</t>
  </si>
  <si>
    <t>Amalina Shomami, Mhum.</t>
  </si>
  <si>
    <t>TMM2102</t>
  </si>
  <si>
    <t>Bahasa Inggris Teknik</t>
  </si>
  <si>
    <t>Me-2D</t>
  </si>
  <si>
    <t>TMP2101</t>
  </si>
  <si>
    <t>Bahasa Inggris 1</t>
  </si>
  <si>
    <t>TPM2102</t>
  </si>
  <si>
    <t>Advanced Academic English Skill</t>
  </si>
  <si>
    <t>Z-EVE-14a</t>
  </si>
  <si>
    <t>Bahasa Inggris 2</t>
  </si>
  <si>
    <t>Andi Ulfiana, Ir, MSi</t>
  </si>
  <si>
    <t>TMP2202</t>
  </si>
  <si>
    <t>Rangkaian Listrik</t>
  </si>
  <si>
    <t>PLE-01</t>
  </si>
  <si>
    <t>TMM4103</t>
  </si>
  <si>
    <t>Praktek Listrik dan Elektronika (Praktek Elektronik)</t>
  </si>
  <si>
    <t>1. (mg1 s.d mg9)</t>
  </si>
  <si>
    <t>Pop-6R</t>
  </si>
  <si>
    <t>TMP6302</t>
  </si>
  <si>
    <t>Pemeliharaan Listrik Pembangkit</t>
  </si>
  <si>
    <t>Ariek Sulistyowati, Dra, MKom</t>
  </si>
  <si>
    <t>TMM4204</t>
  </si>
  <si>
    <t>Pengukuran Teknik</t>
  </si>
  <si>
    <t>TMM4102</t>
  </si>
  <si>
    <t>Arifia Ekayuliana, ST, MT</t>
  </si>
  <si>
    <t>TMP2208</t>
  </si>
  <si>
    <t>Keselamatan Ketenagalistrikan</t>
  </si>
  <si>
    <t>Prop-4R</t>
  </si>
  <si>
    <t>A214</t>
  </si>
  <si>
    <t>Rabu</t>
  </si>
  <si>
    <t>TMP6301</t>
  </si>
  <si>
    <t>Pemeliharaan Mekanik Pembangkit</t>
  </si>
  <si>
    <t>TMP4302</t>
  </si>
  <si>
    <t>Boiler dan HRSG</t>
  </si>
  <si>
    <t>Asep Apriana, ST, M.Kom</t>
  </si>
  <si>
    <t>Ab-4P</t>
  </si>
  <si>
    <t>TMA4332</t>
  </si>
  <si>
    <t>Preventive Maintenance Concept</t>
  </si>
  <si>
    <t>Ab-4K</t>
  </si>
  <si>
    <t>Ab-2K</t>
  </si>
  <si>
    <t>TMA2324</t>
  </si>
  <si>
    <t xml:space="preserve">Fundamental Hydraulic System </t>
  </si>
  <si>
    <t xml:space="preserve">Asep Apriana, ST, M.Kom </t>
  </si>
  <si>
    <t>IM-01</t>
  </si>
  <si>
    <t>TMM4209</t>
  </si>
  <si>
    <t xml:space="preserve"> Instalasi mesin 1 (Praktek Rigging)</t>
  </si>
  <si>
    <t>TMM4210</t>
  </si>
  <si>
    <t>Teknik Perawatan &amp; Perbaikan 2</t>
  </si>
  <si>
    <t>PPP-01</t>
  </si>
  <si>
    <t>TMM4107</t>
  </si>
  <si>
    <t>Praktek Perawatan &amp; Perbaikan 1 (Mesin Perkakas)</t>
  </si>
  <si>
    <t>Azwardi, Drs, M.Kom</t>
  </si>
  <si>
    <t>TMA4231</t>
  </si>
  <si>
    <t>Troubleshooting</t>
  </si>
  <si>
    <t>TMM2305</t>
  </si>
  <si>
    <t>TMA4320</t>
  </si>
  <si>
    <t>Electronic Engine</t>
  </si>
  <si>
    <t>TMA2322</t>
  </si>
  <si>
    <t>Fundamental Electric System</t>
  </si>
  <si>
    <t>Bambang Kuntjoro, ST</t>
  </si>
  <si>
    <t>PH-01</t>
  </si>
  <si>
    <t xml:space="preserve">Belyamin, M.Sc., Eng.,B.Eng., Dr. </t>
  </si>
  <si>
    <t>TME4105</t>
  </si>
  <si>
    <t>Mesin Thermal</t>
  </si>
  <si>
    <t>TMP2205</t>
  </si>
  <si>
    <t>Termodinamika Teknik</t>
  </si>
  <si>
    <t>TME2108</t>
  </si>
  <si>
    <t>Thermodinamika</t>
  </si>
  <si>
    <t>Benhur Nainggolan, MT</t>
  </si>
  <si>
    <t>PDE-01</t>
  </si>
  <si>
    <t>TME6203</t>
  </si>
  <si>
    <t>Prak. Distribusi Energi &amp; Proteksi (PDE Listrik)</t>
  </si>
  <si>
    <t>TME4309</t>
  </si>
  <si>
    <t>Teknik &amp; Praktikum Tegang Tinggi</t>
  </si>
  <si>
    <t>PPL-01</t>
  </si>
  <si>
    <t>TME2209</t>
  </si>
  <si>
    <t>Praktek Pengukuran Listrik (P. Listrik AC)</t>
  </si>
  <si>
    <t>PIL-01</t>
  </si>
  <si>
    <t>TME2210</t>
  </si>
  <si>
    <t>Praktek Instalasi Listrik (Instalasi Penerangan)</t>
  </si>
  <si>
    <t>GMF-2G</t>
  </si>
  <si>
    <t>AP1220</t>
  </si>
  <si>
    <t>Praktek Kelistrikan Dasar (Praktek Elektronik)</t>
  </si>
  <si>
    <t>Budi Santoso, Ir, MT</t>
  </si>
  <si>
    <t>Praktek Listrik dan Elektronika (Praktek Listrik)</t>
  </si>
  <si>
    <t>2. (mg10 s.d mg18)</t>
  </si>
  <si>
    <t>Praktikum Sistem Energi (Boiler &amp; Turbin)</t>
  </si>
  <si>
    <t>TME4106</t>
  </si>
  <si>
    <t>Mesin Listrik 2</t>
  </si>
  <si>
    <t>Budi Yuwono, ST</t>
  </si>
  <si>
    <t>Praktek Kerja Mesin Perkakas 2 (Bubut)</t>
  </si>
  <si>
    <t xml:space="preserve">Budi Yuwono, ST </t>
  </si>
  <si>
    <t>3. (mg13 s.d mg18)</t>
  </si>
  <si>
    <t>TPM2110</t>
  </si>
  <si>
    <t>Practice of Production Process II (Bubut)</t>
  </si>
  <si>
    <t>Candra Damis W, MT</t>
  </si>
  <si>
    <t>Laboratorium CNC 1 (TU-2A)</t>
  </si>
  <si>
    <t>TMM4106</t>
  </si>
  <si>
    <t>Cecep Slamet Abadi, MT</t>
  </si>
  <si>
    <t>PPF-01</t>
  </si>
  <si>
    <t>TME4207</t>
  </si>
  <si>
    <t>Praktikum Pengukuran Fisis (Fan Test)</t>
  </si>
  <si>
    <t>1. (mg1 s.d mg4)</t>
  </si>
  <si>
    <t>TMP4305</t>
  </si>
  <si>
    <t>Turbin Gas</t>
  </si>
  <si>
    <t>Aplikasi Motor Listrik</t>
  </si>
  <si>
    <t>R.Teori Lab. T.T</t>
  </si>
  <si>
    <t>D4 Pembangkit</t>
  </si>
  <si>
    <t>Pemeliharaan Kontrol Pembangkit</t>
  </si>
  <si>
    <t>Darius Yuhas, Drs, ST, MT</t>
  </si>
  <si>
    <t>Laboratorium CNC 1 (CAD CAM-1)</t>
  </si>
  <si>
    <t>Praktek Proses Produksi 4 (CNC Cad Cam)</t>
  </si>
  <si>
    <t>PPP2-01</t>
  </si>
  <si>
    <t>Praktek Proses Produksi 2 (Kerja Gerinda Pedestal)</t>
  </si>
  <si>
    <t>Deby Mardiansah, M.T.</t>
  </si>
  <si>
    <t>TMP4307</t>
  </si>
  <si>
    <t>Dampak &amp; Proteksi Lingkungan</t>
  </si>
  <si>
    <t>Dedi Dwi Hariyadi, Drs, MT</t>
  </si>
  <si>
    <t>TMA4135</t>
  </si>
  <si>
    <t>Enterpreunership</t>
  </si>
  <si>
    <t>TME4308</t>
  </si>
  <si>
    <t>Kewirausahaan &amp; Etika Profesi</t>
  </si>
  <si>
    <t>Dedi Junaedi, MHum</t>
  </si>
  <si>
    <t>TMA2108</t>
  </si>
  <si>
    <t>English 1</t>
  </si>
  <si>
    <t>Ab-2P</t>
  </si>
  <si>
    <t>Ab-6P</t>
  </si>
  <si>
    <t>TMA6110</t>
  </si>
  <si>
    <t>English 3</t>
  </si>
  <si>
    <t>Dian Saputra, S.ST., M.T.</t>
  </si>
  <si>
    <t>AP1221</t>
  </si>
  <si>
    <t>Aerodinamika dan Pengendalian Pesawat</t>
  </si>
  <si>
    <t>Selasa</t>
  </si>
  <si>
    <t>GMF-4G</t>
  </si>
  <si>
    <t>AP2432</t>
  </si>
  <si>
    <t>Faktor Manusia</t>
  </si>
  <si>
    <t>AP2435</t>
  </si>
  <si>
    <t>Struktur Pesawat 1</t>
  </si>
  <si>
    <t>AP2439</t>
  </si>
  <si>
    <t>Manajemen Pemeliharaan Pesawat</t>
  </si>
  <si>
    <t>Dianta Mustofa Kamal, MT, Dr.</t>
  </si>
  <si>
    <t>Praktek Perawatan &amp; Perbaikan 1 (Engine)</t>
  </si>
  <si>
    <t>Dino Agung, ST, MT</t>
  </si>
  <si>
    <t>Man-6Q</t>
  </si>
  <si>
    <t>TPM6305</t>
  </si>
  <si>
    <t>Tata Letak Pabrik dan Fasilitas</t>
  </si>
  <si>
    <t>TPM6104</t>
  </si>
  <si>
    <t>Djedjen, ST, MT</t>
  </si>
  <si>
    <t>Pengetahuan Bahan Teknik</t>
  </si>
  <si>
    <t>Z-EVE-14b</t>
  </si>
  <si>
    <t>Elfi Nur Rahmah, MT</t>
  </si>
  <si>
    <t>TPM2204</t>
  </si>
  <si>
    <t>Kimia Terapan</t>
  </si>
  <si>
    <t>Applied Chemical</t>
  </si>
  <si>
    <t>Elwas Amran, Drs, SH, MH</t>
  </si>
  <si>
    <t>PNJ1102</t>
  </si>
  <si>
    <t>Pancasila &amp; Kewarganegaraan</t>
  </si>
  <si>
    <t>TMM4101</t>
  </si>
  <si>
    <t>Pendidikan Agama</t>
  </si>
  <si>
    <t>Z-EVE-13a</t>
  </si>
  <si>
    <t>Agama</t>
  </si>
  <si>
    <t>Z-EVE-13b</t>
  </si>
  <si>
    <t>Emir Ridwan, MT</t>
  </si>
  <si>
    <t>TME4102</t>
  </si>
  <si>
    <t>Elemen Mesin</t>
  </si>
  <si>
    <t>Praktikum Pengukuran Fisis (Flow Meter)</t>
  </si>
  <si>
    <t>2. (mg5 s.d mg8)</t>
  </si>
  <si>
    <t>TMA3113</t>
  </si>
  <si>
    <t>Mekanika Teknik</t>
  </si>
  <si>
    <t>TMP2204</t>
  </si>
  <si>
    <t>Eri Erister, Dr</t>
  </si>
  <si>
    <t>Z-EVE-12a</t>
  </si>
  <si>
    <t>Bahasa Inggris 6</t>
  </si>
  <si>
    <t>Z-EVE-12b</t>
  </si>
  <si>
    <t>Fachruddin, MT</t>
  </si>
  <si>
    <t>TMP4304</t>
  </si>
  <si>
    <t>Turbin Air</t>
  </si>
  <si>
    <t>TMA6316</t>
  </si>
  <si>
    <t>Konversi Energi</t>
  </si>
  <si>
    <t>TMA6326</t>
  </si>
  <si>
    <t>Heavy Equipment Maintenance Management</t>
  </si>
  <si>
    <t>Fatahula, MT</t>
  </si>
  <si>
    <t>Control Technique</t>
  </si>
  <si>
    <t>Fitri Wijayanti, MT</t>
  </si>
  <si>
    <t>TME2103</t>
  </si>
  <si>
    <t>Fisika Terapan 2</t>
  </si>
  <si>
    <t>TMM4201</t>
  </si>
  <si>
    <t>Pengujian Logam dan Metrologi 1 (Pengukuran)</t>
  </si>
  <si>
    <t>Ghany Heryana, ST, MT</t>
  </si>
  <si>
    <t>TPM6210</t>
  </si>
  <si>
    <t>Jig and Tool Design Making</t>
  </si>
  <si>
    <t>A.208</t>
  </si>
  <si>
    <t>Hamdi, ST, Mkom</t>
  </si>
  <si>
    <t>Praktek Kerja Mesin Perkakas 2 (Gerinda Surface)</t>
  </si>
  <si>
    <t>Hamdi, ST, MKom</t>
  </si>
  <si>
    <t>Proses Manufaktur 2</t>
  </si>
  <si>
    <t>Praktek Proses Produksi 4 (CNC Bubut)</t>
  </si>
  <si>
    <t>Hasvienda M Ridwan, ST,MT</t>
  </si>
  <si>
    <t>TPM6303</t>
  </si>
  <si>
    <t>Robotika Industri</t>
  </si>
  <si>
    <t>Robotika Industri + Mekatronika</t>
  </si>
  <si>
    <t>TME2109</t>
  </si>
  <si>
    <t>Praktek Pengukuran Listrik (P. Listrik DC)</t>
  </si>
  <si>
    <t>Idrus Assagaf, ST, MT</t>
  </si>
  <si>
    <t>TMA2325</t>
  </si>
  <si>
    <t>Fundamental Power Train System</t>
  </si>
  <si>
    <t>Imam Wahyudi, MPd</t>
  </si>
  <si>
    <t xml:space="preserve"> Instalasi mesin 1 (Plumbing)</t>
  </si>
  <si>
    <t>TMA1215</t>
  </si>
  <si>
    <t>Gambar Teknik</t>
  </si>
  <si>
    <t>TMA4321</t>
  </si>
  <si>
    <t>Engine Rebuilt</t>
  </si>
  <si>
    <t>Indra Silanegara, ST, MTI</t>
  </si>
  <si>
    <t>TPM4307</t>
  </si>
  <si>
    <t>Perancangan Berbantuan Komputer (CAD)</t>
  </si>
  <si>
    <t>TME4203</t>
  </si>
  <si>
    <t>Pemrograman Komputer</t>
  </si>
  <si>
    <t>TME2206</t>
  </si>
  <si>
    <t>CAD 1</t>
  </si>
  <si>
    <t>Indriyani Rebet, Dra, MSi</t>
  </si>
  <si>
    <t>AP1207</t>
  </si>
  <si>
    <t>Matematika Terapan II</t>
  </si>
  <si>
    <t>Indriyani Rebet, Dra, Msi</t>
  </si>
  <si>
    <t>TM1216</t>
  </si>
  <si>
    <t>Metrologi Industri praktek (Uji Logam dan Pengukuran)</t>
  </si>
  <si>
    <t>TMM2204</t>
  </si>
  <si>
    <t>Matematika Terapan 2</t>
  </si>
  <si>
    <t>TPM2103</t>
  </si>
  <si>
    <t>Isni Kurniawan, Dr</t>
  </si>
  <si>
    <t>TPM2108</t>
  </si>
  <si>
    <t>Mechanical Drawing</t>
  </si>
  <si>
    <t>Iwan Susanto, ST, MT, PhD</t>
  </si>
  <si>
    <t>TMA6111</t>
  </si>
  <si>
    <t>Machine Element</t>
  </si>
  <si>
    <t>TMP2206</t>
  </si>
  <si>
    <t>Teknologi Material</t>
  </si>
  <si>
    <t>Jauhari Ali, Drs, ST, MT</t>
  </si>
  <si>
    <t>TMM4203</t>
  </si>
  <si>
    <t>Perpindahan Panas</t>
  </si>
  <si>
    <t>TPM4102</t>
  </si>
  <si>
    <t>Perpindahan Panas dan Masa (Fenomena Transport)</t>
  </si>
  <si>
    <t>Jusafwar, Drs, ST, MT</t>
  </si>
  <si>
    <t>TMP6405</t>
  </si>
  <si>
    <t>Managemen Perawatan dan Perbaikan</t>
  </si>
  <si>
    <t>TMP4303</t>
  </si>
  <si>
    <t>Turbin Uap</t>
  </si>
  <si>
    <t>PA-01</t>
  </si>
  <si>
    <t>TME6201</t>
  </si>
  <si>
    <t>Praktikum Audit &amp; Efisiensi Energi (Audit Industri)</t>
  </si>
  <si>
    <t>Lentang Sibarani</t>
  </si>
  <si>
    <t>Mairizon, Drs</t>
  </si>
  <si>
    <t>Praktek Bengkel Mekanik (Las)</t>
  </si>
  <si>
    <t>Maryono, MA</t>
  </si>
  <si>
    <t>PNJ6101</t>
  </si>
  <si>
    <t>Agama Islam</t>
  </si>
  <si>
    <t>PNJ1103</t>
  </si>
  <si>
    <t>TPM2101</t>
  </si>
  <si>
    <t>Agama dan Etika</t>
  </si>
  <si>
    <t>Maykel Manawan, Dr, MSi</t>
  </si>
  <si>
    <t>Praktikum Pengukuran Fisis (Bomb Calmet)</t>
  </si>
  <si>
    <t>4. (mg13 s.d mg16)</t>
  </si>
  <si>
    <t>Minto Rahayu, SS, MSi</t>
  </si>
  <si>
    <t>PNJ0203</t>
  </si>
  <si>
    <t>Pendidikan Pancasila &amp; Kewg</t>
  </si>
  <si>
    <t>PNJ4102</t>
  </si>
  <si>
    <t>Bahasa Indonesia</t>
  </si>
  <si>
    <t>Moch. Sholeh, Drs, ST, MT</t>
  </si>
  <si>
    <t>TPM2107</t>
  </si>
  <si>
    <t>PPM-01</t>
  </si>
  <si>
    <t>Praktek Perancangan Mesin (1)</t>
  </si>
  <si>
    <t>Kamis</t>
  </si>
  <si>
    <t>A.105</t>
  </si>
  <si>
    <t>Praktek Perancangan Mesin (2)</t>
  </si>
  <si>
    <t>TM1215</t>
  </si>
  <si>
    <t xml:space="preserve">Elemen mesin </t>
  </si>
  <si>
    <t>Moch. Syujak, ST, MT</t>
  </si>
  <si>
    <t>Praktikum Pengukuran Fisis (Multy Pump)</t>
  </si>
  <si>
    <t>3. (mg9 s.d mg12)</t>
  </si>
  <si>
    <t>Praktek Bengkel Mekanik (Kerja Pipa)</t>
  </si>
  <si>
    <t>Muhamma Hidayatullah, ST, MT</t>
  </si>
  <si>
    <t>Man-8Q</t>
  </si>
  <si>
    <t>TPM8302</t>
  </si>
  <si>
    <t>Sistem Produksi (JIT, FMS, FMC)</t>
  </si>
  <si>
    <t>D4 Manufaktur</t>
  </si>
  <si>
    <t>Muhamad Zakinura, S.T.,M.Eng.</t>
  </si>
  <si>
    <t>PLM-01</t>
  </si>
  <si>
    <t>Pengujian Logam dan Metrologi 1 (Metallografi)</t>
  </si>
  <si>
    <t>Metrologi Industri praktek (Heat Treatment)</t>
  </si>
  <si>
    <t>TMM4108</t>
  </si>
  <si>
    <t>Inspeksi</t>
  </si>
  <si>
    <t>Muhammad Sjahrul, Dr.</t>
  </si>
  <si>
    <t>TPM6301</t>
  </si>
  <si>
    <t>Rekayasa Kualitas Produk (FMEA, DFMA)</t>
  </si>
  <si>
    <t>TPM6306</t>
  </si>
  <si>
    <t>Rekayasa Kualitas Produk (DFMA)</t>
  </si>
  <si>
    <t>Muslimin, MT, Dr.Eng</t>
  </si>
  <si>
    <t>TPM6108</t>
  </si>
  <si>
    <t>Production Planning and Inventory Control (PPIC)</t>
  </si>
  <si>
    <t>Design Mold and Dies</t>
  </si>
  <si>
    <t>TM2107</t>
  </si>
  <si>
    <t>Mechanic of Solid (Stregth of Materials)</t>
  </si>
  <si>
    <t>TPM6209</t>
  </si>
  <si>
    <t>Computer aided Drawing (Solid Work)</t>
  </si>
  <si>
    <t>Nugroho Eko, Drs, MT</t>
  </si>
  <si>
    <t>Praktek Kerja Perkakas Tangan 2 (Kerja Bangku)</t>
  </si>
  <si>
    <t>P. Jannus, ST, MT</t>
  </si>
  <si>
    <t>TME2104</t>
  </si>
  <si>
    <t>Rangkaian Listrik 2</t>
  </si>
  <si>
    <t>Praktek Instalasi Listrik (Instalasi Motor Industri)</t>
  </si>
  <si>
    <t>AP1219</t>
  </si>
  <si>
    <t>Listrik Dasar</t>
  </si>
  <si>
    <t>Praktek Kelistrikan Dasar (Praktek Listrik)</t>
  </si>
  <si>
    <t>Paulus Sukusno, ST, MT</t>
  </si>
  <si>
    <t>Prak. Distribusi Energi &amp; Proteksi (PDE Mekanik)</t>
  </si>
  <si>
    <t>Praktikum Sistem Energi (Heat Pump)</t>
  </si>
  <si>
    <t>Pribadi Mumpuni Adhi. Dr.</t>
  </si>
  <si>
    <t>TMA1306</t>
  </si>
  <si>
    <t>Applied Physic</t>
  </si>
  <si>
    <t>Programming to Eng</t>
  </si>
  <si>
    <t>R. Grenny Sudarmawan, MT</t>
  </si>
  <si>
    <t>TMM4202</t>
  </si>
  <si>
    <t>Pneumatik dan Hidrolik (Hidroulik)</t>
  </si>
  <si>
    <t>HP-01</t>
  </si>
  <si>
    <t>Hydrolika dan Pneumatika (Hidroulik)</t>
  </si>
  <si>
    <t>TPM4305</t>
  </si>
  <si>
    <t>Kinematika dan Dinamika Teknik</t>
  </si>
  <si>
    <t>Hidrolik dan Pneumatik</t>
  </si>
  <si>
    <t>Rahman Filzi, ST</t>
  </si>
  <si>
    <t>Praktikum Audit &amp; Efisiensi Energi (Audit Gedung)</t>
  </si>
  <si>
    <t>Rahmat Subarkah, ST, MT</t>
  </si>
  <si>
    <t>D3 Mesin (Produksi)</t>
  </si>
  <si>
    <t>Rosidi ST. MT</t>
  </si>
  <si>
    <t>Praktek Proses Produksi 2 (Kerja Bubut)</t>
  </si>
  <si>
    <t>Practice of Production Process II (Kerja Gerinda Pedestal)</t>
  </si>
  <si>
    <t>RR. Estuti Budimulyani, MSi</t>
  </si>
  <si>
    <t>Teknologi Proses Semen 2</t>
  </si>
  <si>
    <t>Rudi Edial, Drs, MT</t>
  </si>
  <si>
    <t>TMM2203</t>
  </si>
  <si>
    <t xml:space="preserve">Gambar Mesin </t>
  </si>
  <si>
    <t>Gambar Mesin 1 (+P AutoCAD)</t>
  </si>
  <si>
    <t>Gambar Mesin</t>
  </si>
  <si>
    <t>Komputer dan   Autocad 2D (Autocad 2D)</t>
  </si>
  <si>
    <t>Seto Tjahyono, ST, MT.</t>
  </si>
  <si>
    <t>Praktek Perawatan &amp; Perbaikan 1 (Komponen Mesin)</t>
  </si>
  <si>
    <t xml:space="preserve"> Instalasi mesin 1 (Praktek Lifting)</t>
  </si>
  <si>
    <t>TPM8301</t>
  </si>
  <si>
    <t>Sistem Perawatan Mesin Manufaktur</t>
  </si>
  <si>
    <t>Praktek Proses Produksi 2 (Las GMAW)</t>
  </si>
  <si>
    <t>Practice of Production Process II (Las)</t>
  </si>
  <si>
    <t>Perawatan Perbaikan 2</t>
  </si>
  <si>
    <t>Sidiq Ruswanto, Drs, MSi</t>
  </si>
  <si>
    <t>Pengujian Logam dan Metrologi 1 (Uji Logam)</t>
  </si>
  <si>
    <t>Siti Aisyah, MHum</t>
  </si>
  <si>
    <t>Bahasa Inggris 4</t>
  </si>
  <si>
    <t>Sonki Prasetya, MT</t>
  </si>
  <si>
    <t>TPM4204</t>
  </si>
  <si>
    <t>Sisitem Kontrol dan Instrumentasi</t>
  </si>
  <si>
    <t>Pneumatik dan Hidrolik (Pneumatik)</t>
  </si>
  <si>
    <t>Hydrolika dan Pneumatika (Pneumatik)</t>
  </si>
  <si>
    <t>Z-EVE 12a</t>
  </si>
  <si>
    <t>Sugeng Mulyono, ST, MKom</t>
  </si>
  <si>
    <t>Teknologi Proses Semen 4</t>
  </si>
  <si>
    <t>Sulaksana, Dr</t>
  </si>
  <si>
    <t>TMM2509</t>
  </si>
  <si>
    <t>Manajemen Perusahaan</t>
  </si>
  <si>
    <t>Sunarto, Drs, ST, MT</t>
  </si>
  <si>
    <t>AP1210</t>
  </si>
  <si>
    <t xml:space="preserve">Mekanika Fluida </t>
  </si>
  <si>
    <t>A.211</t>
  </si>
  <si>
    <t>TM1113</t>
  </si>
  <si>
    <t xml:space="preserve">Kekuatan Bahan </t>
  </si>
  <si>
    <t>Syupriadi Nasution</t>
  </si>
  <si>
    <t>Teknik Listrik 2</t>
  </si>
  <si>
    <t>Suyitno Gatot, Drs, M.Kom</t>
  </si>
  <si>
    <t>TME2102</t>
  </si>
  <si>
    <t>Tatun Hayatun Nufus, Msi, Dr.</t>
  </si>
  <si>
    <t>TME4101</t>
  </si>
  <si>
    <t>Energi Terbarukan</t>
  </si>
  <si>
    <t>TPM2205</t>
  </si>
  <si>
    <t>TEAM (AB)</t>
  </si>
  <si>
    <t>TMA6240</t>
  </si>
  <si>
    <t>Tugas Akhir (TA)</t>
  </si>
  <si>
    <t>TEAM (EN)</t>
  </si>
  <si>
    <t>TEAM (MAN)</t>
  </si>
  <si>
    <t>TPM8403</t>
  </si>
  <si>
    <t>Skripsi</t>
  </si>
  <si>
    <t>TEAM (POP)</t>
  </si>
  <si>
    <t>Pop-8R</t>
  </si>
  <si>
    <t>TMP7401</t>
  </si>
  <si>
    <t>OJT</t>
  </si>
  <si>
    <t>TMP8305</t>
  </si>
  <si>
    <t>TEAM (TM)</t>
  </si>
  <si>
    <t>Mpro-6A</t>
  </si>
  <si>
    <t>Mpro-6B</t>
  </si>
  <si>
    <t>Mpro-6D</t>
  </si>
  <si>
    <t>Mprt-6C</t>
  </si>
  <si>
    <t>Tia Rahmiati, ST., MT.</t>
  </si>
  <si>
    <t>TPM4103</t>
  </si>
  <si>
    <t>Struktur Sifat Material (+P)</t>
  </si>
  <si>
    <t>TMM4307</t>
  </si>
  <si>
    <t>Teknik Pembentukan Dasar</t>
  </si>
  <si>
    <t>TMA4317</t>
  </si>
  <si>
    <t>Applied Failure Analysis</t>
  </si>
  <si>
    <t>Tri Wijatmaka, Drs, SE, MM</t>
  </si>
  <si>
    <t>Analisys Biaya dan Ekonomi Teknik</t>
  </si>
  <si>
    <t>Wardah Hanafiah, Dra, MPd.</t>
  </si>
  <si>
    <t>TM0205</t>
  </si>
  <si>
    <t>Bahasa Inggris Teknik II</t>
  </si>
  <si>
    <t>TME2301</t>
  </si>
  <si>
    <t>Bahasa Inggris Teknik 1</t>
  </si>
  <si>
    <t>Wasiati Sri Wardani, Ir, MMB</t>
  </si>
  <si>
    <t>Sisitem Kerja &amp; Ergonomik</t>
  </si>
  <si>
    <t>TMP6506</t>
  </si>
  <si>
    <t>Kewirausahaan</t>
  </si>
  <si>
    <t>TPM6102</t>
  </si>
  <si>
    <t>Quality Control</t>
  </si>
  <si>
    <t>Widiyatmoko, SSi, Meng</t>
  </si>
  <si>
    <t>TMP6404</t>
  </si>
  <si>
    <t>Metode Penelitian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</si>
</sst>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inden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Protection="1"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1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top"/>
      <protection locked="0"/>
    </xf>
    <xf numFmtId="0" fontId="4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center" vertical="center"/>
      <protection locked="0"/>
    </xf>
    <xf numFmtId="1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Border="1" applyProtection="1"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1" fontId="4" fillId="0" borderId="3" xfId="1" applyNumberFormat="1" applyFont="1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top"/>
      <protection locked="0"/>
    </xf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1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4" fillId="2" borderId="4" xfId="1" applyFont="1" applyFill="1" applyBorder="1" applyProtection="1"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4" xfId="1" applyFont="1" applyBorder="1" applyProtection="1">
      <protection locked="0"/>
    </xf>
    <xf numFmtId="1" fontId="4" fillId="0" borderId="4" xfId="1" applyNumberFormat="1" applyFont="1" applyBorder="1" applyAlignment="1" applyProtection="1">
      <alignment horizontal="center" vertical="center"/>
      <protection locked="0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top"/>
      <protection locked="0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164" fontId="2" fillId="0" borderId="4" xfId="1" applyNumberFormat="1" applyFont="1" applyBorder="1" applyAlignment="1" applyProtection="1">
      <alignment horizontal="center" vertical="center"/>
      <protection locked="0"/>
    </xf>
    <xf numFmtId="1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Protection="1">
      <protection locked="0"/>
    </xf>
    <xf numFmtId="1" fontId="4" fillId="0" borderId="1" xfId="1" applyNumberFormat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Fill="1" applyBorder="1" applyProtection="1">
      <protection locked="0"/>
    </xf>
    <xf numFmtId="0" fontId="4" fillId="2" borderId="3" xfId="1" applyFont="1" applyFill="1" applyBorder="1" applyProtection="1">
      <protection locked="0"/>
    </xf>
    <xf numFmtId="0" fontId="4" fillId="3" borderId="3" xfId="1" applyFont="1" applyFill="1" applyBorder="1" applyProtection="1"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6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1" fontId="5" fillId="0" borderId="3" xfId="1" quotePrefix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 vertical="center"/>
    </xf>
    <xf numFmtId="0" fontId="4" fillId="3" borderId="2" xfId="1" applyFont="1" applyFill="1" applyBorder="1" applyAlignment="1" applyProtection="1">
      <alignment vertical="center"/>
      <protection locked="0"/>
    </xf>
    <xf numFmtId="0" fontId="4" fillId="3" borderId="3" xfId="1" applyFont="1" applyFill="1" applyBorder="1" applyAlignment="1" applyProtection="1">
      <alignment vertical="center"/>
      <protection locked="0"/>
    </xf>
    <xf numFmtId="0" fontId="4" fillId="3" borderId="4" xfId="1" applyFont="1" applyFill="1" applyBorder="1" applyAlignment="1" applyProtection="1">
      <alignment vertical="center"/>
      <protection locked="0"/>
    </xf>
    <xf numFmtId="0" fontId="4" fillId="3" borderId="4" xfId="1" applyFont="1" applyFill="1" applyBorder="1" applyProtection="1">
      <protection locked="0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Fill="1" applyBorder="1" applyProtection="1">
      <protection locked="0"/>
    </xf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3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y%20of%20Jadwal%20SMT%20Genap_2018_2019_F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pustakaan\Downloads\2Copy%20of%20Jadwal%20SMT%20Genap_2018_2019_F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DWAL"/>
      <sheetName val="Mhs"/>
      <sheetName val="JADWAL_SK"/>
      <sheetName val="JADWAL_NON_PNS"/>
      <sheetName val="JADWAL_PNS"/>
      <sheetName val="JADWAL_LUAR_JUR"/>
      <sheetName val="JADWAL_TA"/>
      <sheetName val="JADWAL_Dosen (2)"/>
    </sheetNames>
    <sheetDataSet>
      <sheetData sheetId="0" refreshError="1">
        <row r="3">
          <cell r="CT3">
            <v>2</v>
          </cell>
          <cell r="CV3">
            <v>3</v>
          </cell>
          <cell r="CX3" t="str">
            <v>Y.304</v>
          </cell>
          <cell r="CY3" t="str">
            <v>Selasa</v>
          </cell>
          <cell r="CZ3">
            <v>5</v>
          </cell>
          <cell r="DA3" t="str">
            <v>-</v>
          </cell>
          <cell r="DB3">
            <v>7</v>
          </cell>
        </row>
        <row r="4">
          <cell r="CT4">
            <v>2</v>
          </cell>
          <cell r="CV4">
            <v>4</v>
          </cell>
          <cell r="CX4" t="str">
            <v>Lab. Kom (A.115)</v>
          </cell>
          <cell r="CY4" t="str">
            <v>Senin</v>
          </cell>
          <cell r="CZ4">
            <v>5</v>
          </cell>
          <cell r="DA4" t="str">
            <v>-</v>
          </cell>
          <cell r="DB4">
            <v>8</v>
          </cell>
        </row>
        <row r="5">
          <cell r="CT5">
            <v>2</v>
          </cell>
          <cell r="CV5">
            <v>4</v>
          </cell>
          <cell r="CX5" t="str">
            <v>A.205</v>
          </cell>
          <cell r="CY5" t="str">
            <v>Kamis</v>
          </cell>
          <cell r="CZ5">
            <v>5</v>
          </cell>
          <cell r="DA5" t="str">
            <v>-</v>
          </cell>
          <cell r="DB5">
            <v>8</v>
          </cell>
        </row>
        <row r="6">
          <cell r="CT6">
            <v>2</v>
          </cell>
          <cell r="CV6">
            <v>4</v>
          </cell>
          <cell r="CX6" t="str">
            <v>Y.303</v>
          </cell>
          <cell r="CY6" t="str">
            <v>Kamis</v>
          </cell>
          <cell r="CZ6">
            <v>1</v>
          </cell>
          <cell r="DA6" t="str">
            <v>-</v>
          </cell>
          <cell r="DB6">
            <v>4</v>
          </cell>
        </row>
        <row r="10">
          <cell r="CT10">
            <v>2</v>
          </cell>
        </row>
        <row r="14">
          <cell r="CT14">
            <v>0.3</v>
          </cell>
          <cell r="CX14" t="str">
            <v>Lab CNC</v>
          </cell>
          <cell r="CY14" t="str">
            <v>Senin</v>
          </cell>
          <cell r="CZ14">
            <v>1</v>
          </cell>
          <cell r="DA14" t="str">
            <v>-</v>
          </cell>
          <cell r="DB14">
            <v>4</v>
          </cell>
        </row>
        <row r="15">
          <cell r="CT15">
            <v>0.2</v>
          </cell>
        </row>
        <row r="16">
          <cell r="CT16">
            <v>0.2</v>
          </cell>
        </row>
        <row r="17">
          <cell r="CT17">
            <v>0.5</v>
          </cell>
          <cell r="CX17" t="str">
            <v>Lab Krja Mesin</v>
          </cell>
          <cell r="CY17" t="str">
            <v>Rabu</v>
          </cell>
          <cell r="CZ17">
            <v>1</v>
          </cell>
          <cell r="DA17" t="str">
            <v>-</v>
          </cell>
          <cell r="DB17">
            <v>8</v>
          </cell>
        </row>
        <row r="18">
          <cell r="CT18">
            <v>0.4</v>
          </cell>
        </row>
        <row r="19">
          <cell r="CT19">
            <v>0.4</v>
          </cell>
        </row>
        <row r="20">
          <cell r="CT20">
            <v>0.3</v>
          </cell>
          <cell r="CX20" t="str">
            <v>Lab CNC</v>
          </cell>
          <cell r="CY20" t="str">
            <v>Kamis</v>
          </cell>
          <cell r="CZ20">
            <v>1</v>
          </cell>
          <cell r="DA20" t="str">
            <v>-</v>
          </cell>
          <cell r="DB20">
            <v>4</v>
          </cell>
        </row>
        <row r="21">
          <cell r="CT21">
            <v>0.2</v>
          </cell>
        </row>
        <row r="22">
          <cell r="CT22">
            <v>0.2</v>
          </cell>
        </row>
        <row r="23">
          <cell r="CT23">
            <v>0.4</v>
          </cell>
          <cell r="CX23" t="str">
            <v>Lab CNC</v>
          </cell>
          <cell r="CY23" t="str">
            <v>Senin</v>
          </cell>
          <cell r="CZ23">
            <v>5</v>
          </cell>
          <cell r="DA23" t="str">
            <v>-</v>
          </cell>
          <cell r="DB23">
            <v>10</v>
          </cell>
        </row>
        <row r="24">
          <cell r="CT24">
            <v>0.3</v>
          </cell>
        </row>
        <row r="25">
          <cell r="CT25">
            <v>0.3</v>
          </cell>
        </row>
        <row r="26">
          <cell r="CT26">
            <v>2</v>
          </cell>
          <cell r="CX26" t="str">
            <v>A.105</v>
          </cell>
          <cell r="CY26" t="str">
            <v>Jumat</v>
          </cell>
          <cell r="CZ26">
            <v>1</v>
          </cell>
          <cell r="DA26" t="str">
            <v>-</v>
          </cell>
          <cell r="DB26">
            <v>4</v>
          </cell>
        </row>
        <row r="27">
          <cell r="CT27">
            <v>2</v>
          </cell>
          <cell r="CX27" t="str">
            <v>A.208</v>
          </cell>
          <cell r="CY27" t="str">
            <v>Kamis</v>
          </cell>
          <cell r="CZ27">
            <v>5</v>
          </cell>
          <cell r="DA27" t="str">
            <v>-</v>
          </cell>
          <cell r="DB27">
            <v>7</v>
          </cell>
        </row>
        <row r="28">
          <cell r="CT28">
            <v>2</v>
          </cell>
          <cell r="CX28" t="str">
            <v>A.110</v>
          </cell>
          <cell r="CY28" t="str">
            <v>Selasa</v>
          </cell>
          <cell r="CZ28">
            <v>1</v>
          </cell>
          <cell r="DA28" t="str">
            <v>-</v>
          </cell>
          <cell r="DB28">
            <v>4</v>
          </cell>
        </row>
        <row r="29">
          <cell r="CT29">
            <v>2</v>
          </cell>
          <cell r="CX29" t="str">
            <v>A.211</v>
          </cell>
          <cell r="CY29" t="str">
            <v>Selasa</v>
          </cell>
          <cell r="CZ29">
            <v>7</v>
          </cell>
          <cell r="DA29" t="str">
            <v>-</v>
          </cell>
          <cell r="DB29">
            <v>10</v>
          </cell>
        </row>
        <row r="30">
          <cell r="CT30">
            <v>2</v>
          </cell>
          <cell r="CX30" t="str">
            <v>A.211</v>
          </cell>
          <cell r="CY30" t="str">
            <v>Jumat</v>
          </cell>
          <cell r="CZ30">
            <v>1</v>
          </cell>
          <cell r="DA30" t="str">
            <v>-</v>
          </cell>
          <cell r="DB30">
            <v>4</v>
          </cell>
        </row>
        <row r="31">
          <cell r="CT31">
            <v>1.5</v>
          </cell>
          <cell r="CX31" t="str">
            <v>A.214</v>
          </cell>
          <cell r="CY31" t="str">
            <v>Rabu</v>
          </cell>
          <cell r="CZ31">
            <v>1</v>
          </cell>
          <cell r="DA31" t="str">
            <v>-</v>
          </cell>
          <cell r="DB31">
            <v>6</v>
          </cell>
        </row>
        <row r="32">
          <cell r="CT32">
            <v>2</v>
          </cell>
          <cell r="CX32" t="str">
            <v>A.211</v>
          </cell>
          <cell r="CY32" t="str">
            <v>Jumat</v>
          </cell>
          <cell r="CZ32">
            <v>5</v>
          </cell>
          <cell r="DA32" t="str">
            <v>-</v>
          </cell>
          <cell r="DB32">
            <v>8</v>
          </cell>
        </row>
        <row r="33">
          <cell r="CT33">
            <v>2</v>
          </cell>
          <cell r="CX33" t="str">
            <v>A.110</v>
          </cell>
          <cell r="CY33" t="str">
            <v>Jumat</v>
          </cell>
          <cell r="CZ33">
            <v>1</v>
          </cell>
          <cell r="DA33" t="str">
            <v>-</v>
          </cell>
          <cell r="DB33">
            <v>4</v>
          </cell>
        </row>
        <row r="35">
          <cell r="CT35">
            <v>2</v>
          </cell>
          <cell r="CX35" t="str">
            <v>A.205</v>
          </cell>
          <cell r="CY35" t="str">
            <v>Kamis</v>
          </cell>
          <cell r="CZ35">
            <v>1</v>
          </cell>
          <cell r="DA35" t="str">
            <v>-</v>
          </cell>
          <cell r="DB35">
            <v>4</v>
          </cell>
        </row>
        <row r="36">
          <cell r="CT36">
            <v>2</v>
          </cell>
          <cell r="CX36" t="str">
            <v>A.110</v>
          </cell>
          <cell r="CY36" t="str">
            <v>Kamis</v>
          </cell>
          <cell r="CZ36">
            <v>5</v>
          </cell>
          <cell r="DA36" t="str">
            <v>-</v>
          </cell>
          <cell r="DB36">
            <v>8</v>
          </cell>
        </row>
        <row r="37">
          <cell r="CT37">
            <v>2</v>
          </cell>
          <cell r="CX37">
            <v>0</v>
          </cell>
          <cell r="CY37" t="str">
            <v xml:space="preserve"> </v>
          </cell>
          <cell r="CZ37">
            <v>0</v>
          </cell>
          <cell r="DA37" t="str">
            <v>-</v>
          </cell>
          <cell r="DB37">
            <v>0</v>
          </cell>
        </row>
        <row r="38">
          <cell r="CT38">
            <v>0.3</v>
          </cell>
          <cell r="CX38" t="str">
            <v>Lab. TKE</v>
          </cell>
          <cell r="CY38" t="str">
            <v>Rabu</v>
          </cell>
          <cell r="CZ38">
            <v>1</v>
          </cell>
          <cell r="DA38" t="str">
            <v>-</v>
          </cell>
          <cell r="DB38">
            <v>4</v>
          </cell>
        </row>
        <row r="39">
          <cell r="CT39">
            <v>0.2</v>
          </cell>
        </row>
        <row r="40">
          <cell r="CT40">
            <v>0.2</v>
          </cell>
        </row>
        <row r="41">
          <cell r="CT41">
            <v>0.3</v>
          </cell>
          <cell r="CX41" t="str">
            <v>Lab. TKE</v>
          </cell>
          <cell r="CY41" t="str">
            <v>Selasa</v>
          </cell>
          <cell r="CZ41">
            <v>1</v>
          </cell>
          <cell r="DA41" t="str">
            <v>-</v>
          </cell>
          <cell r="DB41">
            <v>4</v>
          </cell>
        </row>
        <row r="42">
          <cell r="CT42">
            <v>0.2</v>
          </cell>
        </row>
        <row r="43">
          <cell r="CT43">
            <v>0.2</v>
          </cell>
        </row>
        <row r="44">
          <cell r="CT44">
            <v>2</v>
          </cell>
          <cell r="CX44" t="str">
            <v>Y.202</v>
          </cell>
          <cell r="CY44" t="str">
            <v>Selasa</v>
          </cell>
          <cell r="CZ44">
            <v>5</v>
          </cell>
          <cell r="DA44" t="str">
            <v>-</v>
          </cell>
          <cell r="DB44">
            <v>8</v>
          </cell>
        </row>
        <row r="45">
          <cell r="CT45">
            <v>2</v>
          </cell>
          <cell r="CX45" t="str">
            <v>A.106</v>
          </cell>
          <cell r="CY45" t="str">
            <v>Senin</v>
          </cell>
          <cell r="CZ45">
            <v>5</v>
          </cell>
          <cell r="DA45" t="str">
            <v>-</v>
          </cell>
          <cell r="DB45">
            <v>8</v>
          </cell>
        </row>
        <row r="46">
          <cell r="CT46">
            <v>1.5</v>
          </cell>
          <cell r="CX46" t="str">
            <v>A.216</v>
          </cell>
          <cell r="CY46" t="str">
            <v>Kamis</v>
          </cell>
          <cell r="CZ46">
            <v>1</v>
          </cell>
          <cell r="DA46" t="str">
            <v>-</v>
          </cell>
          <cell r="DB46">
            <v>6</v>
          </cell>
        </row>
        <row r="47">
          <cell r="CT47">
            <v>0.4</v>
          </cell>
          <cell r="CX47" t="str">
            <v>Lab Prkks Tgn</v>
          </cell>
          <cell r="CY47" t="str">
            <v>Kamis</v>
          </cell>
          <cell r="CZ47">
            <v>1</v>
          </cell>
          <cell r="DA47" t="str">
            <v>-</v>
          </cell>
          <cell r="DB47">
            <v>6</v>
          </cell>
        </row>
        <row r="48">
          <cell r="CT48">
            <v>0.3</v>
          </cell>
        </row>
        <row r="49">
          <cell r="CT49">
            <v>0.3</v>
          </cell>
        </row>
        <row r="50">
          <cell r="CT50">
            <v>0.4</v>
          </cell>
          <cell r="CX50" t="str">
            <v>Lab Prkks Tgn</v>
          </cell>
          <cell r="CY50" t="str">
            <v>Selasa</v>
          </cell>
          <cell r="CZ50">
            <v>7</v>
          </cell>
          <cell r="DA50" t="str">
            <v>-</v>
          </cell>
          <cell r="DB50">
            <v>12</v>
          </cell>
        </row>
        <row r="51">
          <cell r="CT51">
            <v>0.3</v>
          </cell>
        </row>
        <row r="52">
          <cell r="CT52">
            <v>0.3</v>
          </cell>
        </row>
        <row r="53">
          <cell r="CT53">
            <v>0.4</v>
          </cell>
          <cell r="CX53" t="str">
            <v>Lab Prkks Tgn</v>
          </cell>
          <cell r="CY53" t="str">
            <v>Kamis</v>
          </cell>
          <cell r="CZ53">
            <v>7</v>
          </cell>
          <cell r="DA53" t="str">
            <v>-</v>
          </cell>
          <cell r="DB53">
            <v>12</v>
          </cell>
        </row>
        <row r="54">
          <cell r="CT54">
            <v>0.3</v>
          </cell>
        </row>
        <row r="55">
          <cell r="CT55">
            <v>0.3</v>
          </cell>
        </row>
        <row r="56">
          <cell r="CT56">
            <v>0</v>
          </cell>
        </row>
        <row r="57">
          <cell r="CT57">
            <v>0</v>
          </cell>
        </row>
        <row r="58">
          <cell r="CT58">
            <v>0</v>
          </cell>
        </row>
        <row r="59">
          <cell r="CT59">
            <v>2</v>
          </cell>
          <cell r="CX59" t="str">
            <v>A.216</v>
          </cell>
          <cell r="CY59" t="str">
            <v>Kamis</v>
          </cell>
          <cell r="CZ59">
            <v>7</v>
          </cell>
          <cell r="DA59" t="str">
            <v>-</v>
          </cell>
          <cell r="DB59">
            <v>10</v>
          </cell>
        </row>
        <row r="60">
          <cell r="CT60">
            <v>2</v>
          </cell>
          <cell r="CX60" t="str">
            <v>A.210</v>
          </cell>
          <cell r="CY60" t="str">
            <v>Selasa</v>
          </cell>
          <cell r="CZ60">
            <v>1</v>
          </cell>
          <cell r="DA60" t="str">
            <v>-</v>
          </cell>
          <cell r="DB60">
            <v>4</v>
          </cell>
        </row>
        <row r="61">
          <cell r="CT61">
            <v>2</v>
          </cell>
          <cell r="CX61" t="str">
            <v>A.210</v>
          </cell>
          <cell r="CY61" t="str">
            <v>Selasa</v>
          </cell>
          <cell r="CZ61">
            <v>7</v>
          </cell>
          <cell r="DA61" t="str">
            <v>-</v>
          </cell>
          <cell r="DB61">
            <v>10</v>
          </cell>
        </row>
        <row r="62">
          <cell r="CT62">
            <v>2</v>
          </cell>
          <cell r="CX62" t="str">
            <v>A.216</v>
          </cell>
          <cell r="CY62" t="str">
            <v>Rabu</v>
          </cell>
          <cell r="CZ62">
            <v>5</v>
          </cell>
          <cell r="DA62" t="str">
            <v>-</v>
          </cell>
          <cell r="DB62">
            <v>8</v>
          </cell>
        </row>
        <row r="63">
          <cell r="CT63">
            <v>2</v>
          </cell>
          <cell r="CX63" t="str">
            <v>A.207</v>
          </cell>
          <cell r="CY63" t="str">
            <v>Rabu</v>
          </cell>
          <cell r="CZ63">
            <v>1</v>
          </cell>
          <cell r="DA63" t="str">
            <v>-</v>
          </cell>
          <cell r="DB63">
            <v>4</v>
          </cell>
        </row>
        <row r="64">
          <cell r="CT64">
            <v>2</v>
          </cell>
          <cell r="CX64" t="str">
            <v>Holcim Narogong</v>
          </cell>
          <cell r="CY64" t="str">
            <v>Senin</v>
          </cell>
          <cell r="CZ64">
            <v>1</v>
          </cell>
          <cell r="DA64" t="str">
            <v>-</v>
          </cell>
          <cell r="DB64">
            <v>3</v>
          </cell>
        </row>
        <row r="65">
          <cell r="CT65">
            <v>3</v>
          </cell>
          <cell r="CX65" t="str">
            <v>Lab. Listrik &amp; Elek.</v>
          </cell>
          <cell r="CY65" t="str">
            <v>Senin</v>
          </cell>
          <cell r="CZ65">
            <v>1</v>
          </cell>
          <cell r="DA65" t="str">
            <v>-</v>
          </cell>
          <cell r="DB65">
            <v>6</v>
          </cell>
        </row>
        <row r="66">
          <cell r="CT66">
            <v>0.5</v>
          </cell>
          <cell r="CX66" t="str">
            <v>Lab. Listrik &amp; Elek.</v>
          </cell>
          <cell r="CY66" t="str">
            <v>Senin</v>
          </cell>
          <cell r="CZ66">
            <v>7</v>
          </cell>
          <cell r="DA66" t="str">
            <v>-</v>
          </cell>
          <cell r="DB66">
            <v>10</v>
          </cell>
        </row>
        <row r="67">
          <cell r="CT67">
            <v>0.5</v>
          </cell>
        </row>
        <row r="68">
          <cell r="CT68">
            <v>4</v>
          </cell>
          <cell r="CX68" t="str">
            <v>A.205</v>
          </cell>
          <cell r="CY68" t="str">
            <v>Selasa</v>
          </cell>
          <cell r="CZ68">
            <v>1</v>
          </cell>
          <cell r="DA68" t="str">
            <v>-</v>
          </cell>
          <cell r="DB68">
            <v>7</v>
          </cell>
        </row>
        <row r="70">
          <cell r="CT70">
            <v>2</v>
          </cell>
          <cell r="CX70" t="str">
            <v>A.110</v>
          </cell>
          <cell r="CZ70">
            <v>1</v>
          </cell>
          <cell r="DA70" t="str">
            <v>-</v>
          </cell>
          <cell r="DB70">
            <v>4</v>
          </cell>
        </row>
        <row r="71">
          <cell r="CT71">
            <v>2</v>
          </cell>
          <cell r="CX71" t="str">
            <v>A.110</v>
          </cell>
          <cell r="CY71" t="str">
            <v>Kamis</v>
          </cell>
          <cell r="CZ71">
            <v>1</v>
          </cell>
          <cell r="DA71" t="str">
            <v>-</v>
          </cell>
          <cell r="DB71">
            <v>4</v>
          </cell>
        </row>
        <row r="72">
          <cell r="CT72">
            <v>2</v>
          </cell>
          <cell r="CX72" t="str">
            <v>A.107</v>
          </cell>
          <cell r="CY72" t="str">
            <v>Kamis</v>
          </cell>
          <cell r="CZ72">
            <v>5</v>
          </cell>
          <cell r="DA72" t="str">
            <v>-</v>
          </cell>
          <cell r="DB72">
            <v>8</v>
          </cell>
        </row>
        <row r="73">
          <cell r="CT73">
            <v>3</v>
          </cell>
          <cell r="CX73" t="str">
            <v>A.211</v>
          </cell>
          <cell r="CY73" t="str">
            <v>Selasa</v>
          </cell>
          <cell r="CZ73">
            <v>1</v>
          </cell>
          <cell r="DA73" t="str">
            <v>-</v>
          </cell>
          <cell r="DB73">
            <v>6</v>
          </cell>
        </row>
        <row r="74">
          <cell r="CT74">
            <v>1</v>
          </cell>
          <cell r="CX74" t="str">
            <v>A.207</v>
          </cell>
          <cell r="CY74" t="str">
            <v>Jumat</v>
          </cell>
          <cell r="CZ74">
            <v>1</v>
          </cell>
          <cell r="DA74" t="str">
            <v>-</v>
          </cell>
          <cell r="DB74">
            <v>8</v>
          </cell>
        </row>
        <row r="75">
          <cell r="CT75">
            <v>2</v>
          </cell>
          <cell r="CX75" t="str">
            <v>Y.201</v>
          </cell>
          <cell r="CY75" t="str">
            <v>Kamis</v>
          </cell>
          <cell r="CZ75">
            <v>1</v>
          </cell>
          <cell r="DA75" t="str">
            <v>-</v>
          </cell>
          <cell r="DB75">
            <v>8</v>
          </cell>
        </row>
        <row r="76">
          <cell r="CT76">
            <v>3</v>
          </cell>
          <cell r="CX76" t="str">
            <v>Y.302</v>
          </cell>
          <cell r="CY76" t="str">
            <v>Rabu</v>
          </cell>
          <cell r="CZ76">
            <v>1</v>
          </cell>
          <cell r="DA76" t="str">
            <v>-</v>
          </cell>
          <cell r="DB76">
            <v>4</v>
          </cell>
        </row>
        <row r="77">
          <cell r="CT77">
            <v>3</v>
          </cell>
          <cell r="CX77" t="str">
            <v>Y.302</v>
          </cell>
          <cell r="CY77" t="str">
            <v>Kamis</v>
          </cell>
          <cell r="CZ77">
            <v>5</v>
          </cell>
          <cell r="DA77" t="str">
            <v>-</v>
          </cell>
          <cell r="DB77">
            <v>8</v>
          </cell>
        </row>
        <row r="78">
          <cell r="CT78">
            <v>2</v>
          </cell>
          <cell r="CX78" t="str">
            <v>Y.201</v>
          </cell>
          <cell r="CY78" t="str">
            <v>Jumat</v>
          </cell>
          <cell r="CZ78">
            <v>2</v>
          </cell>
          <cell r="DA78" t="str">
            <v>-</v>
          </cell>
          <cell r="DB78">
            <v>9</v>
          </cell>
        </row>
        <row r="79">
          <cell r="CT79">
            <v>0.2</v>
          </cell>
          <cell r="CX79" t="str">
            <v>R. Kls.Las</v>
          </cell>
          <cell r="CY79" t="str">
            <v>Senin</v>
          </cell>
          <cell r="CZ79">
            <v>1</v>
          </cell>
          <cell r="DA79" t="str">
            <v>-</v>
          </cell>
          <cell r="DB79">
            <v>4</v>
          </cell>
        </row>
        <row r="80">
          <cell r="CT80">
            <v>2</v>
          </cell>
          <cell r="CX80" t="str">
            <v>R. Kls.Las</v>
          </cell>
          <cell r="CY80" t="str">
            <v>Selasa</v>
          </cell>
          <cell r="CZ80">
            <v>5</v>
          </cell>
          <cell r="DA80" t="str">
            <v>-</v>
          </cell>
          <cell r="DB80">
            <v>8</v>
          </cell>
        </row>
        <row r="81">
          <cell r="CT81">
            <v>0.3</v>
          </cell>
          <cell r="CX81" t="str">
            <v>Lab Perawatan</v>
          </cell>
          <cell r="CY81" t="str">
            <v>Selasa</v>
          </cell>
          <cell r="CZ81">
            <v>1</v>
          </cell>
          <cell r="DA81" t="str">
            <v>-</v>
          </cell>
          <cell r="DB81">
            <v>4</v>
          </cell>
        </row>
        <row r="82">
          <cell r="CT82">
            <v>0.2</v>
          </cell>
        </row>
        <row r="83">
          <cell r="CT83">
            <v>0.2</v>
          </cell>
        </row>
        <row r="84">
          <cell r="CT84">
            <v>3</v>
          </cell>
          <cell r="CX84" t="str">
            <v>Y.302</v>
          </cell>
          <cell r="CY84" t="str">
            <v>Senin</v>
          </cell>
          <cell r="CZ84">
            <v>5</v>
          </cell>
          <cell r="DA84" t="str">
            <v>-</v>
          </cell>
          <cell r="DB84">
            <v>10</v>
          </cell>
        </row>
        <row r="85">
          <cell r="CT85">
            <v>2</v>
          </cell>
          <cell r="CX85" t="str">
            <v>Y.302</v>
          </cell>
          <cell r="CY85" t="str">
            <v>Rabu</v>
          </cell>
          <cell r="CZ85">
            <v>5</v>
          </cell>
          <cell r="DA85" t="str">
            <v>-</v>
          </cell>
          <cell r="DB85">
            <v>8</v>
          </cell>
        </row>
        <row r="86">
          <cell r="CT86">
            <v>2</v>
          </cell>
          <cell r="CX86" t="str">
            <v>A.106</v>
          </cell>
          <cell r="CY86" t="str">
            <v>Jumat</v>
          </cell>
          <cell r="CZ86">
            <v>5</v>
          </cell>
          <cell r="DA86" t="str">
            <v>-</v>
          </cell>
          <cell r="DB86">
            <v>8</v>
          </cell>
        </row>
        <row r="87">
          <cell r="CT87">
            <v>2</v>
          </cell>
          <cell r="CX87" t="str">
            <v>Y.302</v>
          </cell>
          <cell r="CY87" t="str">
            <v>Selasa</v>
          </cell>
          <cell r="CZ87">
            <v>1</v>
          </cell>
          <cell r="DA87" t="str">
            <v>-</v>
          </cell>
          <cell r="DB87">
            <v>6</v>
          </cell>
        </row>
        <row r="88">
          <cell r="CT88">
            <v>4</v>
          </cell>
          <cell r="CX88" t="str">
            <v>Y.304</v>
          </cell>
          <cell r="CY88" t="str">
            <v>Kamis</v>
          </cell>
          <cell r="CZ88">
            <v>1</v>
          </cell>
          <cell r="DA88" t="str">
            <v>-</v>
          </cell>
          <cell r="DB88">
            <v>8</v>
          </cell>
        </row>
        <row r="89">
          <cell r="CT89">
            <v>2</v>
          </cell>
          <cell r="CX89">
            <v>0</v>
          </cell>
          <cell r="CY89" t="str">
            <v xml:space="preserve"> </v>
          </cell>
          <cell r="CZ89">
            <v>0</v>
          </cell>
          <cell r="DA89" t="str">
            <v>-</v>
          </cell>
          <cell r="DB89">
            <v>0</v>
          </cell>
        </row>
        <row r="90">
          <cell r="CZ90">
            <v>1</v>
          </cell>
        </row>
        <row r="94">
          <cell r="DA94" t="str">
            <v>-</v>
          </cell>
        </row>
        <row r="97">
          <cell r="CT97">
            <v>2</v>
          </cell>
          <cell r="CX97" t="str">
            <v>A.211</v>
          </cell>
          <cell r="CY97" t="str">
            <v>Kamis</v>
          </cell>
          <cell r="CZ97">
            <v>5</v>
          </cell>
          <cell r="DA97" t="str">
            <v>-</v>
          </cell>
          <cell r="DB97">
            <v>8</v>
          </cell>
        </row>
        <row r="98">
          <cell r="CT98">
            <v>2</v>
          </cell>
          <cell r="CX98" t="str">
            <v>A.105</v>
          </cell>
          <cell r="CY98" t="str">
            <v>Jumat</v>
          </cell>
          <cell r="CZ98">
            <v>5</v>
          </cell>
          <cell r="DA98" t="str">
            <v>-</v>
          </cell>
          <cell r="DB98">
            <v>8</v>
          </cell>
        </row>
        <row r="99">
          <cell r="CT99">
            <v>2</v>
          </cell>
          <cell r="CX99" t="str">
            <v>A.216</v>
          </cell>
          <cell r="CY99" t="str">
            <v>Jumat</v>
          </cell>
          <cell r="CZ99">
            <v>1</v>
          </cell>
          <cell r="DA99" t="str">
            <v>-</v>
          </cell>
          <cell r="DB99">
            <v>4</v>
          </cell>
        </row>
        <row r="100">
          <cell r="CT100">
            <v>2</v>
          </cell>
          <cell r="CX100" t="str">
            <v>A.216</v>
          </cell>
          <cell r="CY100" t="str">
            <v>Rabu</v>
          </cell>
          <cell r="CZ100">
            <v>1</v>
          </cell>
          <cell r="DA100" t="str">
            <v>-</v>
          </cell>
          <cell r="DB100">
            <v>4</v>
          </cell>
        </row>
        <row r="101">
          <cell r="CT101">
            <v>2</v>
          </cell>
          <cell r="CX101" t="str">
            <v>A.209</v>
          </cell>
          <cell r="CY101" t="str">
            <v>Rabu</v>
          </cell>
          <cell r="CZ101">
            <v>5</v>
          </cell>
          <cell r="DA101" t="str">
            <v>-</v>
          </cell>
          <cell r="DB101">
            <v>8</v>
          </cell>
        </row>
        <row r="102">
          <cell r="CT102">
            <v>0.5</v>
          </cell>
          <cell r="CX102" t="str">
            <v>Lab. TKE</v>
          </cell>
          <cell r="CY102" t="str">
            <v>Senin</v>
          </cell>
          <cell r="CZ102">
            <v>1</v>
          </cell>
          <cell r="DA102" t="str">
            <v>-</v>
          </cell>
          <cell r="DB102">
            <v>4</v>
          </cell>
        </row>
        <row r="103">
          <cell r="CT103">
            <v>0.5</v>
          </cell>
        </row>
        <row r="104">
          <cell r="CT104">
            <v>0.5</v>
          </cell>
          <cell r="CX104" t="str">
            <v>Lab. TKE</v>
          </cell>
          <cell r="CY104" t="str">
            <v>Senin</v>
          </cell>
          <cell r="CZ104">
            <v>5</v>
          </cell>
          <cell r="DA104" t="str">
            <v>-</v>
          </cell>
          <cell r="DB104">
            <v>8</v>
          </cell>
        </row>
        <row r="105">
          <cell r="CT105">
            <v>0.5</v>
          </cell>
        </row>
        <row r="106">
          <cell r="CT106">
            <v>2</v>
          </cell>
          <cell r="CX106" t="str">
            <v>R.Teori Lab. T.T</v>
          </cell>
          <cell r="CY106" t="str">
            <v>Selasa</v>
          </cell>
          <cell r="CZ106">
            <v>7</v>
          </cell>
          <cell r="DA106" t="str">
            <v>-</v>
          </cell>
          <cell r="DB106">
            <v>12</v>
          </cell>
        </row>
        <row r="107">
          <cell r="CT107">
            <v>0.5</v>
          </cell>
          <cell r="CX107" t="str">
            <v>Lab. Listrik &amp; Elek.</v>
          </cell>
          <cell r="CY107" t="str">
            <v>Jumat</v>
          </cell>
          <cell r="CZ107">
            <v>1</v>
          </cell>
          <cell r="DA107" t="str">
            <v>-</v>
          </cell>
          <cell r="DB107">
            <v>4</v>
          </cell>
        </row>
        <row r="108">
          <cell r="CT108">
            <v>0.5</v>
          </cell>
        </row>
        <row r="109">
          <cell r="CT109">
            <v>0.5</v>
          </cell>
          <cell r="CX109" t="str">
            <v>Lab. Listrik &amp; Elek.</v>
          </cell>
          <cell r="CY109" t="str">
            <v>Jumat</v>
          </cell>
          <cell r="CZ109">
            <v>5</v>
          </cell>
          <cell r="DA109" t="str">
            <v>-</v>
          </cell>
          <cell r="DB109">
            <v>8</v>
          </cell>
        </row>
        <row r="110">
          <cell r="CT110">
            <v>0.5</v>
          </cell>
        </row>
        <row r="111">
          <cell r="CT111">
            <v>0.5</v>
          </cell>
          <cell r="CX111" t="str">
            <v>Lab. Listrik &amp; Elek.</v>
          </cell>
          <cell r="CY111" t="str">
            <v>Rabu</v>
          </cell>
          <cell r="CZ111">
            <v>1</v>
          </cell>
          <cell r="DA111" t="str">
            <v>-</v>
          </cell>
          <cell r="DB111">
            <v>4</v>
          </cell>
        </row>
        <row r="112">
          <cell r="CT112">
            <v>0.5</v>
          </cell>
        </row>
        <row r="113">
          <cell r="CT113">
            <v>0.5</v>
          </cell>
          <cell r="CX113" t="str">
            <v>Lab. Listrik &amp; Elek.</v>
          </cell>
          <cell r="CY113" t="str">
            <v>Rabu</v>
          </cell>
          <cell r="CZ113">
            <v>5</v>
          </cell>
          <cell r="DA113" t="str">
            <v>-</v>
          </cell>
          <cell r="DB113">
            <v>8</v>
          </cell>
        </row>
        <row r="114">
          <cell r="CT114">
            <v>0.5</v>
          </cell>
        </row>
        <row r="115">
          <cell r="CT115">
            <v>1.5</v>
          </cell>
          <cell r="CX115" t="str">
            <v>Lab. Listrik &amp; Elek.</v>
          </cell>
          <cell r="CY115" t="str">
            <v>Kamis</v>
          </cell>
          <cell r="CZ115">
            <v>1</v>
          </cell>
          <cell r="DA115" t="str">
            <v>-</v>
          </cell>
          <cell r="DB115">
            <v>9</v>
          </cell>
        </row>
        <row r="116">
          <cell r="CT116">
            <v>0.5</v>
          </cell>
          <cell r="CX116" t="str">
            <v>Lab. Listrik &amp; Elek.</v>
          </cell>
          <cell r="CY116" t="str">
            <v>Senin</v>
          </cell>
          <cell r="CZ116">
            <v>7</v>
          </cell>
          <cell r="DA116" t="str">
            <v>-</v>
          </cell>
          <cell r="DB116">
            <v>10</v>
          </cell>
        </row>
        <row r="117">
          <cell r="CT117">
            <v>0.5</v>
          </cell>
        </row>
        <row r="118">
          <cell r="CT118">
            <v>0.3</v>
          </cell>
          <cell r="CX118" t="str">
            <v>Lab. TKE</v>
          </cell>
          <cell r="CY118" t="str">
            <v>Rabu</v>
          </cell>
          <cell r="CZ118">
            <v>1</v>
          </cell>
          <cell r="DA118" t="str">
            <v>-</v>
          </cell>
          <cell r="DB118">
            <v>4</v>
          </cell>
        </row>
        <row r="119">
          <cell r="CT119">
            <v>0.2</v>
          </cell>
        </row>
        <row r="120">
          <cell r="CT120">
            <v>0.2</v>
          </cell>
        </row>
        <row r="121">
          <cell r="CT121">
            <v>0.3</v>
          </cell>
          <cell r="CX121" t="str">
            <v>Lab. TKE</v>
          </cell>
          <cell r="CY121" t="str">
            <v>Selasa</v>
          </cell>
          <cell r="CZ121">
            <v>1</v>
          </cell>
          <cell r="DA121" t="str">
            <v>-</v>
          </cell>
          <cell r="DB121">
            <v>4</v>
          </cell>
        </row>
        <row r="122">
          <cell r="CT122">
            <v>0.2</v>
          </cell>
        </row>
        <row r="123">
          <cell r="CT123">
            <v>0.2</v>
          </cell>
        </row>
        <row r="124">
          <cell r="CT124">
            <v>2</v>
          </cell>
          <cell r="CX124" t="str">
            <v>A.210</v>
          </cell>
          <cell r="CY124" t="str">
            <v>Kamis</v>
          </cell>
          <cell r="CZ124">
            <v>5</v>
          </cell>
          <cell r="DA124" t="str">
            <v>-</v>
          </cell>
          <cell r="DB124">
            <v>8</v>
          </cell>
        </row>
        <row r="125">
          <cell r="CT125">
            <v>2</v>
          </cell>
          <cell r="CX125" t="str">
            <v>A.116</v>
          </cell>
          <cell r="CY125" t="str">
            <v>Kamis</v>
          </cell>
          <cell r="CZ125">
            <v>1</v>
          </cell>
          <cell r="DA125" t="str">
            <v>-</v>
          </cell>
          <cell r="DB125">
            <v>4</v>
          </cell>
        </row>
        <row r="126">
          <cell r="CT126">
            <v>0.5</v>
          </cell>
          <cell r="CX126" t="str">
            <v>Lab Krja Mesin</v>
          </cell>
          <cell r="CY126" t="str">
            <v>Rabu</v>
          </cell>
          <cell r="CZ126">
            <v>1</v>
          </cell>
          <cell r="DA126" t="str">
            <v>-</v>
          </cell>
          <cell r="DB126">
            <v>8</v>
          </cell>
        </row>
        <row r="127">
          <cell r="CT127">
            <v>0.4</v>
          </cell>
        </row>
        <row r="128">
          <cell r="CT128">
            <v>0.4</v>
          </cell>
        </row>
        <row r="129">
          <cell r="CT129">
            <v>0.5</v>
          </cell>
        </row>
        <row r="130">
          <cell r="CT130">
            <v>0.4</v>
          </cell>
        </row>
        <row r="131">
          <cell r="CT131">
            <v>0.4</v>
          </cell>
          <cell r="CX131" t="str">
            <v>Lab Krja Mesin</v>
          </cell>
          <cell r="CY131" t="str">
            <v>Jumat</v>
          </cell>
          <cell r="CZ131">
            <v>1</v>
          </cell>
          <cell r="DA131" t="str">
            <v>-</v>
          </cell>
          <cell r="DB131">
            <v>8</v>
          </cell>
        </row>
        <row r="132">
          <cell r="CT132">
            <v>0.4</v>
          </cell>
          <cell r="CX132" t="str">
            <v>Lab Prkks Tgn</v>
          </cell>
          <cell r="CY132" t="str">
            <v>Senin</v>
          </cell>
          <cell r="CZ132">
            <v>9</v>
          </cell>
          <cell r="DA132" t="str">
            <v>-</v>
          </cell>
          <cell r="DB132">
            <v>16</v>
          </cell>
        </row>
        <row r="133">
          <cell r="CT133">
            <v>0.3</v>
          </cell>
        </row>
        <row r="134">
          <cell r="CT134">
            <v>0.3</v>
          </cell>
        </row>
        <row r="135">
          <cell r="CT135">
            <v>0.3</v>
          </cell>
          <cell r="CX135" t="str">
            <v>Lab CNC</v>
          </cell>
          <cell r="CY135" t="str">
            <v>Senin</v>
          </cell>
          <cell r="CZ135">
            <v>1</v>
          </cell>
          <cell r="DA135" t="str">
            <v>-</v>
          </cell>
          <cell r="DB135">
            <v>4</v>
          </cell>
        </row>
        <row r="136">
          <cell r="CT136">
            <v>0.2</v>
          </cell>
        </row>
        <row r="137">
          <cell r="CT137">
            <v>0.2</v>
          </cell>
        </row>
        <row r="138">
          <cell r="CT138">
            <v>0.3</v>
          </cell>
          <cell r="CX138" t="str">
            <v>Lab CNC</v>
          </cell>
          <cell r="CY138" t="str">
            <v>Kamis</v>
          </cell>
          <cell r="CZ138">
            <v>1</v>
          </cell>
          <cell r="DA138" t="str">
            <v>-</v>
          </cell>
          <cell r="DB138">
            <v>4</v>
          </cell>
        </row>
        <row r="139">
          <cell r="CT139">
            <v>0.2</v>
          </cell>
        </row>
        <row r="140">
          <cell r="CT140">
            <v>0.2</v>
          </cell>
        </row>
        <row r="141">
          <cell r="CT141">
            <v>0.5</v>
          </cell>
          <cell r="CX141" t="str">
            <v>Lab Krja Mesin</v>
          </cell>
        </row>
        <row r="142">
          <cell r="CT142">
            <v>0.4</v>
          </cell>
        </row>
        <row r="143">
          <cell r="CT143">
            <v>0.4</v>
          </cell>
        </row>
        <row r="144">
          <cell r="CT144">
            <v>0.4</v>
          </cell>
          <cell r="CX144" t="str">
            <v>Lab Prkks Tgn</v>
          </cell>
          <cell r="CZ144">
            <v>1</v>
          </cell>
          <cell r="DA144" t="str">
            <v>-</v>
          </cell>
          <cell r="DB144">
            <v>6</v>
          </cell>
        </row>
        <row r="145">
          <cell r="CT145">
            <v>0.3</v>
          </cell>
        </row>
        <row r="146">
          <cell r="CT146">
            <v>0.3</v>
          </cell>
        </row>
        <row r="147">
          <cell r="CT147">
            <v>2</v>
          </cell>
          <cell r="CX147" t="str">
            <v>A.209</v>
          </cell>
          <cell r="CY147" t="str">
            <v>Jumat</v>
          </cell>
          <cell r="CZ147">
            <v>5</v>
          </cell>
          <cell r="DA147" t="str">
            <v>-</v>
          </cell>
          <cell r="DB147">
            <v>8</v>
          </cell>
        </row>
        <row r="148">
          <cell r="CT148">
            <v>0.2</v>
          </cell>
          <cell r="CX148" t="str">
            <v>Lab. Pengukr. Fisis</v>
          </cell>
          <cell r="CY148" t="str">
            <v>Selasa</v>
          </cell>
          <cell r="CZ148">
            <v>1</v>
          </cell>
          <cell r="DA148" t="str">
            <v>-</v>
          </cell>
          <cell r="DB148">
            <v>4</v>
          </cell>
        </row>
        <row r="149">
          <cell r="CT149">
            <v>0.1</v>
          </cell>
        </row>
        <row r="150">
          <cell r="CT150">
            <v>0.1</v>
          </cell>
        </row>
        <row r="151">
          <cell r="CT151">
            <v>0.1</v>
          </cell>
        </row>
        <row r="152">
          <cell r="CT152">
            <v>0.2</v>
          </cell>
          <cell r="CX152" t="str">
            <v>Lab. Pengukr. Fisis</v>
          </cell>
          <cell r="CY152" t="str">
            <v>Rabu</v>
          </cell>
          <cell r="CZ152">
            <v>1</v>
          </cell>
          <cell r="DA152" t="str">
            <v>-</v>
          </cell>
          <cell r="DB152">
            <v>4</v>
          </cell>
        </row>
        <row r="153">
          <cell r="CT153">
            <v>0.1</v>
          </cell>
        </row>
        <row r="154">
          <cell r="CT154">
            <v>0.1</v>
          </cell>
        </row>
        <row r="155">
          <cell r="CT155">
            <v>0.1</v>
          </cell>
        </row>
        <row r="156">
          <cell r="CT156">
            <v>2</v>
          </cell>
          <cell r="CX156" t="str">
            <v>A.214</v>
          </cell>
          <cell r="CY156" t="str">
            <v>Selasa</v>
          </cell>
          <cell r="CZ156">
            <v>5</v>
          </cell>
          <cell r="DA156" t="str">
            <v>-</v>
          </cell>
          <cell r="DB156">
            <v>8</v>
          </cell>
        </row>
        <row r="157">
          <cell r="CT157">
            <v>2</v>
          </cell>
          <cell r="CX157" t="str">
            <v>A.211</v>
          </cell>
          <cell r="CY157" t="str">
            <v>Senin</v>
          </cell>
          <cell r="CZ157">
            <v>1</v>
          </cell>
          <cell r="DA157" t="str">
            <v>-</v>
          </cell>
          <cell r="DB157">
            <v>8</v>
          </cell>
        </row>
        <row r="158">
          <cell r="CT158">
            <v>0.3</v>
          </cell>
          <cell r="CX158" t="str">
            <v>Lab CNC</v>
          </cell>
          <cell r="CY158" t="str">
            <v>Senin</v>
          </cell>
          <cell r="CZ158">
            <v>1</v>
          </cell>
          <cell r="DA158" t="str">
            <v>-</v>
          </cell>
          <cell r="DB158">
            <v>4</v>
          </cell>
        </row>
        <row r="159">
          <cell r="CT159">
            <v>0.2</v>
          </cell>
        </row>
        <row r="160">
          <cell r="CT160">
            <v>0.2</v>
          </cell>
        </row>
        <row r="161">
          <cell r="CT161">
            <v>0.3</v>
          </cell>
          <cell r="CX161" t="str">
            <v>Lab CNC</v>
          </cell>
          <cell r="CY161" t="str">
            <v>Kamis</v>
          </cell>
          <cell r="CZ161">
            <v>1</v>
          </cell>
          <cell r="DA161" t="str">
            <v>-</v>
          </cell>
          <cell r="DB161">
            <v>4</v>
          </cell>
        </row>
        <row r="162">
          <cell r="CT162">
            <v>0.2</v>
          </cell>
        </row>
        <row r="163">
          <cell r="CT163">
            <v>0.2</v>
          </cell>
        </row>
        <row r="164">
          <cell r="CT164">
            <v>0.4</v>
          </cell>
          <cell r="CX164" t="str">
            <v>Lab CNC</v>
          </cell>
          <cell r="CY164" t="str">
            <v>Senin</v>
          </cell>
          <cell r="CZ164">
            <v>5</v>
          </cell>
          <cell r="DA164" t="str">
            <v>-</v>
          </cell>
          <cell r="DB164">
            <v>10</v>
          </cell>
        </row>
        <row r="165">
          <cell r="CT165">
            <v>0.3</v>
          </cell>
        </row>
        <row r="166">
          <cell r="CT166">
            <v>0.3</v>
          </cell>
        </row>
        <row r="167">
          <cell r="CT167">
            <v>0.4</v>
          </cell>
          <cell r="CX167" t="str">
            <v>Lab Prkks Tgn</v>
          </cell>
          <cell r="CY167" t="str">
            <v>Jumat</v>
          </cell>
          <cell r="CZ167">
            <v>1</v>
          </cell>
          <cell r="DA167" t="str">
            <v>-</v>
          </cell>
          <cell r="DB167">
            <v>6</v>
          </cell>
        </row>
        <row r="168">
          <cell r="CT168">
            <v>0.3</v>
          </cell>
        </row>
        <row r="169">
          <cell r="CT169">
            <v>0.3</v>
          </cell>
        </row>
        <row r="170">
          <cell r="CT170">
            <v>0.4</v>
          </cell>
          <cell r="CX170" t="str">
            <v>Lab Prkks Tgn</v>
          </cell>
          <cell r="CY170" t="str">
            <v>Rabu</v>
          </cell>
          <cell r="CZ170">
            <v>1</v>
          </cell>
          <cell r="DA170" t="str">
            <v>-</v>
          </cell>
          <cell r="DB170">
            <v>6</v>
          </cell>
        </row>
        <row r="171">
          <cell r="CT171">
            <v>0.3</v>
          </cell>
        </row>
        <row r="172">
          <cell r="CT172">
            <v>0.3</v>
          </cell>
        </row>
        <row r="173">
          <cell r="CT173">
            <v>2</v>
          </cell>
          <cell r="CX173" t="str">
            <v>A.214</v>
          </cell>
          <cell r="CY173" t="str">
            <v>Selasa</v>
          </cell>
          <cell r="CZ173">
            <v>1</v>
          </cell>
          <cell r="DA173" t="str">
            <v>-</v>
          </cell>
          <cell r="DB173">
            <v>4</v>
          </cell>
        </row>
        <row r="174">
          <cell r="CT174">
            <v>2</v>
          </cell>
          <cell r="CX174" t="str">
            <v>A.211</v>
          </cell>
          <cell r="CY174" t="str">
            <v>Rabu</v>
          </cell>
          <cell r="CZ174">
            <v>1</v>
          </cell>
          <cell r="DA174" t="str">
            <v>-</v>
          </cell>
          <cell r="DB174">
            <v>4</v>
          </cell>
        </row>
        <row r="175">
          <cell r="CT175">
            <v>2</v>
          </cell>
          <cell r="CX175" t="str">
            <v>A.210</v>
          </cell>
          <cell r="CY175" t="str">
            <v>Kamis</v>
          </cell>
          <cell r="CZ175">
            <v>1</v>
          </cell>
          <cell r="DA175" t="str">
            <v>-</v>
          </cell>
          <cell r="DB175">
            <v>4</v>
          </cell>
        </row>
        <row r="176">
          <cell r="CT176">
            <v>2</v>
          </cell>
          <cell r="CX176" t="str">
            <v>A.211</v>
          </cell>
          <cell r="CY176" t="str">
            <v>Rabu</v>
          </cell>
          <cell r="CZ176">
            <v>5</v>
          </cell>
          <cell r="DA176" t="str">
            <v>-</v>
          </cell>
          <cell r="DB176">
            <v>8</v>
          </cell>
        </row>
        <row r="177">
          <cell r="CT177">
            <v>2</v>
          </cell>
          <cell r="CX177" t="str">
            <v>A.210</v>
          </cell>
          <cell r="CY177" t="str">
            <v>Senin</v>
          </cell>
          <cell r="CZ177">
            <v>1</v>
          </cell>
          <cell r="DA177" t="str">
            <v>-</v>
          </cell>
          <cell r="DB177">
            <v>4</v>
          </cell>
        </row>
        <row r="178">
          <cell r="CT178">
            <v>2</v>
          </cell>
          <cell r="CX178" t="str">
            <v>A.208</v>
          </cell>
          <cell r="CY178" t="str">
            <v>Senin</v>
          </cell>
          <cell r="CZ178">
            <v>5</v>
          </cell>
          <cell r="DA178" t="str">
            <v>-</v>
          </cell>
          <cell r="DB178">
            <v>8</v>
          </cell>
        </row>
        <row r="179">
          <cell r="CT179">
            <v>2</v>
          </cell>
          <cell r="CX179" t="str">
            <v>A.208</v>
          </cell>
          <cell r="CY179" t="str">
            <v>Senin</v>
          </cell>
          <cell r="CZ179">
            <v>1</v>
          </cell>
          <cell r="DA179" t="str">
            <v>-</v>
          </cell>
          <cell r="DB179">
            <v>4</v>
          </cell>
        </row>
        <row r="180">
          <cell r="CT180">
            <v>2</v>
          </cell>
          <cell r="CX180" t="str">
            <v>A.210</v>
          </cell>
          <cell r="CY180" t="str">
            <v>Jumat</v>
          </cell>
          <cell r="CZ180">
            <v>6</v>
          </cell>
          <cell r="DA180" t="str">
            <v>-</v>
          </cell>
          <cell r="DB180">
            <v>9</v>
          </cell>
        </row>
        <row r="181">
          <cell r="CT181">
            <v>2</v>
          </cell>
          <cell r="CX181" t="str">
            <v>A.210</v>
          </cell>
          <cell r="CY181" t="str">
            <v>Jumat</v>
          </cell>
          <cell r="CZ181">
            <v>2</v>
          </cell>
          <cell r="DA181" t="str">
            <v>-</v>
          </cell>
          <cell r="DB181">
            <v>5</v>
          </cell>
        </row>
        <row r="182">
          <cell r="CT182">
            <v>3</v>
          </cell>
          <cell r="CX182" t="str">
            <v>A.111(G1)</v>
          </cell>
          <cell r="DA182" t="str">
            <v>-</v>
          </cell>
        </row>
        <row r="183">
          <cell r="CT183">
            <v>2</v>
          </cell>
          <cell r="CX183" t="str">
            <v>A.114(G2)</v>
          </cell>
          <cell r="CZ183">
            <v>1</v>
          </cell>
          <cell r="DA183" t="str">
            <v>-</v>
          </cell>
          <cell r="DB183">
            <v>4</v>
          </cell>
        </row>
        <row r="184">
          <cell r="CT184">
            <v>2</v>
          </cell>
          <cell r="CX184" t="str">
            <v>A.114(G2)</v>
          </cell>
          <cell r="CZ184">
            <v>5</v>
          </cell>
          <cell r="DA184" t="str">
            <v>-</v>
          </cell>
          <cell r="DB184">
            <v>7</v>
          </cell>
        </row>
        <row r="185">
          <cell r="CT185">
            <v>2</v>
          </cell>
          <cell r="CX185" t="str">
            <v>A.114(G2)</v>
          </cell>
          <cell r="CY185" t="str">
            <v>Rabu</v>
          </cell>
          <cell r="CZ185">
            <v>6</v>
          </cell>
          <cell r="DA185" t="str">
            <v>-</v>
          </cell>
          <cell r="DB185">
            <v>8</v>
          </cell>
        </row>
        <row r="186">
          <cell r="CT186">
            <v>0.3</v>
          </cell>
          <cell r="CX186" t="str">
            <v>Lab Perawatan</v>
          </cell>
          <cell r="CY186" t="str">
            <v>Selasa</v>
          </cell>
          <cell r="CZ186">
            <v>1</v>
          </cell>
          <cell r="DA186" t="str">
            <v>-</v>
          </cell>
          <cell r="DB186">
            <v>4</v>
          </cell>
        </row>
        <row r="187">
          <cell r="CT187">
            <v>0.2</v>
          </cell>
        </row>
        <row r="188">
          <cell r="CT188">
            <v>0.2</v>
          </cell>
        </row>
        <row r="189">
          <cell r="CT189">
            <v>0.1</v>
          </cell>
          <cell r="CX189" t="str">
            <v>R. Kls.Las</v>
          </cell>
          <cell r="CY189" t="str">
            <v>Senin</v>
          </cell>
          <cell r="CZ189">
            <v>1</v>
          </cell>
          <cell r="DA189" t="str">
            <v>-</v>
          </cell>
          <cell r="DB189">
            <v>4</v>
          </cell>
        </row>
        <row r="190">
          <cell r="CT190">
            <v>0.2</v>
          </cell>
        </row>
        <row r="191">
          <cell r="CT191">
            <v>0.2</v>
          </cell>
        </row>
        <row r="192">
          <cell r="CT192">
            <v>2</v>
          </cell>
          <cell r="CX192" t="str">
            <v>Y.301</v>
          </cell>
          <cell r="CY192" t="str">
            <v>Senin</v>
          </cell>
          <cell r="CZ192">
            <v>5</v>
          </cell>
          <cell r="DA192" t="str">
            <v>-</v>
          </cell>
          <cell r="DB192">
            <v>8</v>
          </cell>
        </row>
        <row r="193">
          <cell r="CT193">
            <v>2</v>
          </cell>
          <cell r="CX193">
            <v>0</v>
          </cell>
          <cell r="CY193" t="str">
            <v xml:space="preserve"> </v>
          </cell>
          <cell r="CZ193">
            <v>0</v>
          </cell>
          <cell r="DA193" t="str">
            <v>-</v>
          </cell>
          <cell r="DB193">
            <v>0</v>
          </cell>
        </row>
        <row r="194">
          <cell r="CT194">
            <v>2</v>
          </cell>
          <cell r="CX194" t="str">
            <v>Holcim Narogong</v>
          </cell>
          <cell r="CY194" t="str">
            <v xml:space="preserve"> </v>
          </cell>
          <cell r="CZ194">
            <v>0</v>
          </cell>
          <cell r="DA194" t="str">
            <v>-</v>
          </cell>
          <cell r="DB194">
            <v>0</v>
          </cell>
        </row>
        <row r="195">
          <cell r="CT195">
            <v>2</v>
          </cell>
          <cell r="CX195" t="str">
            <v>Holcim Cilacap</v>
          </cell>
          <cell r="CY195" t="str">
            <v xml:space="preserve"> </v>
          </cell>
          <cell r="CZ195">
            <v>0</v>
          </cell>
          <cell r="DA195" t="str">
            <v>-</v>
          </cell>
          <cell r="DB195">
            <v>0</v>
          </cell>
        </row>
        <row r="196">
          <cell r="CT196">
            <v>2</v>
          </cell>
          <cell r="CX196" t="str">
            <v>A.207</v>
          </cell>
          <cell r="CY196" t="str">
            <v>Kamis</v>
          </cell>
          <cell r="CZ196">
            <v>5</v>
          </cell>
          <cell r="DA196" t="str">
            <v>-</v>
          </cell>
          <cell r="DB196">
            <v>8</v>
          </cell>
        </row>
        <row r="197">
          <cell r="CT197">
            <v>2</v>
          </cell>
          <cell r="CX197" t="str">
            <v>A.205</v>
          </cell>
          <cell r="CY197" t="str">
            <v>Senin</v>
          </cell>
          <cell r="CZ197">
            <v>1</v>
          </cell>
          <cell r="DA197" t="str">
            <v>-</v>
          </cell>
          <cell r="DB197">
            <v>4</v>
          </cell>
        </row>
        <row r="198">
          <cell r="CT198">
            <v>3</v>
          </cell>
          <cell r="CX198" t="str">
            <v>A.105</v>
          </cell>
          <cell r="CY198" t="str">
            <v>Senin</v>
          </cell>
          <cell r="CZ198">
            <v>1</v>
          </cell>
          <cell r="DA198" t="str">
            <v>-</v>
          </cell>
          <cell r="DB198">
            <v>4</v>
          </cell>
        </row>
        <row r="199">
          <cell r="CT199">
            <v>3</v>
          </cell>
          <cell r="CX199" t="str">
            <v>A.105</v>
          </cell>
          <cell r="CY199" t="str">
            <v>Senin</v>
          </cell>
          <cell r="CZ199">
            <v>7</v>
          </cell>
          <cell r="DA199" t="str">
            <v>-</v>
          </cell>
          <cell r="DB199">
            <v>10</v>
          </cell>
        </row>
        <row r="200">
          <cell r="CT200">
            <v>3</v>
          </cell>
          <cell r="CX200" t="str">
            <v>A.116</v>
          </cell>
          <cell r="CY200" t="str">
            <v>Rabu</v>
          </cell>
          <cell r="CZ200">
            <v>5</v>
          </cell>
          <cell r="DA200" t="str">
            <v>-</v>
          </cell>
          <cell r="DB200">
            <v>8</v>
          </cell>
        </row>
        <row r="201">
          <cell r="CT201">
            <v>2</v>
          </cell>
          <cell r="CX201" t="str">
            <v>Holcim Narogong</v>
          </cell>
          <cell r="CY201" t="str">
            <v>Selasa</v>
          </cell>
          <cell r="CZ201">
            <v>7</v>
          </cell>
          <cell r="DA201" t="str">
            <v>-</v>
          </cell>
          <cell r="DB201">
            <v>9</v>
          </cell>
        </row>
        <row r="202">
          <cell r="CT202">
            <v>2</v>
          </cell>
          <cell r="CX202" t="str">
            <v>Holcim Cilacap</v>
          </cell>
          <cell r="CY202" t="str">
            <v>Selasa</v>
          </cell>
          <cell r="CZ202">
            <v>7</v>
          </cell>
          <cell r="DA202" t="str">
            <v>-</v>
          </cell>
          <cell r="DB202">
            <v>9</v>
          </cell>
        </row>
        <row r="203">
          <cell r="CT203">
            <v>2</v>
          </cell>
          <cell r="CX203" t="str">
            <v>Y.202</v>
          </cell>
          <cell r="CY203" t="str">
            <v>Senin</v>
          </cell>
          <cell r="CZ203">
            <v>1</v>
          </cell>
          <cell r="DA203" t="str">
            <v>-</v>
          </cell>
          <cell r="DB203">
            <v>4</v>
          </cell>
        </row>
        <row r="204">
          <cell r="CT204">
            <v>2</v>
          </cell>
          <cell r="CX204" t="str">
            <v>Y.202</v>
          </cell>
          <cell r="CY204" t="str">
            <v>Senin</v>
          </cell>
          <cell r="CZ204">
            <v>5</v>
          </cell>
          <cell r="DA204" t="str">
            <v>-</v>
          </cell>
          <cell r="DB204">
            <v>8</v>
          </cell>
        </row>
        <row r="205">
          <cell r="CT205">
            <v>0.2</v>
          </cell>
          <cell r="CX205" t="str">
            <v>Lab. Pengukr. Fisis</v>
          </cell>
          <cell r="CY205" t="str">
            <v>Selasa</v>
          </cell>
          <cell r="CZ205">
            <v>1</v>
          </cell>
          <cell r="DA205" t="str">
            <v>-</v>
          </cell>
          <cell r="DB205">
            <v>4</v>
          </cell>
        </row>
        <row r="206">
          <cell r="CT206">
            <v>0.1</v>
          </cell>
        </row>
        <row r="207">
          <cell r="CT207">
            <v>0.1</v>
          </cell>
        </row>
        <row r="208">
          <cell r="CT208">
            <v>0.1</v>
          </cell>
        </row>
        <row r="209">
          <cell r="CT209">
            <v>0.2</v>
          </cell>
          <cell r="CX209" t="str">
            <v>Lab. Pengukr. Fisis</v>
          </cell>
          <cell r="CY209" t="str">
            <v>Rabu</v>
          </cell>
          <cell r="CZ209">
            <v>1</v>
          </cell>
          <cell r="DA209" t="str">
            <v>-</v>
          </cell>
          <cell r="DB209">
            <v>4</v>
          </cell>
        </row>
        <row r="210">
          <cell r="CT210">
            <v>0.1</v>
          </cell>
        </row>
        <row r="211">
          <cell r="CT211">
            <v>0.1</v>
          </cell>
        </row>
        <row r="212">
          <cell r="CT212">
            <v>0.1</v>
          </cell>
        </row>
        <row r="213">
          <cell r="CT213">
            <v>2</v>
          </cell>
          <cell r="CX213" t="str">
            <v>A.107</v>
          </cell>
          <cell r="CY213" t="str">
            <v>Kamis</v>
          </cell>
          <cell r="CZ213">
            <v>1</v>
          </cell>
          <cell r="DA213" t="str">
            <v>-</v>
          </cell>
          <cell r="DB213">
            <v>4</v>
          </cell>
        </row>
        <row r="214">
          <cell r="CT214">
            <v>2</v>
          </cell>
          <cell r="CX214" t="str">
            <v>A.216</v>
          </cell>
          <cell r="CY214" t="str">
            <v>Jumat</v>
          </cell>
          <cell r="CZ214">
            <v>5</v>
          </cell>
          <cell r="DA214" t="str">
            <v>-</v>
          </cell>
          <cell r="DB214">
            <v>8</v>
          </cell>
        </row>
        <row r="215">
          <cell r="CT215">
            <v>2</v>
          </cell>
          <cell r="CX215" t="str">
            <v>Holcim Narogong</v>
          </cell>
          <cell r="CY215" t="str">
            <v xml:space="preserve"> </v>
          </cell>
          <cell r="CZ215">
            <v>0</v>
          </cell>
          <cell r="DA215" t="str">
            <v>-</v>
          </cell>
          <cell r="DB215">
            <v>0</v>
          </cell>
        </row>
        <row r="216">
          <cell r="CT216">
            <v>2</v>
          </cell>
          <cell r="CX216" t="str">
            <v>Holcim Cilacap</v>
          </cell>
          <cell r="CY216" t="str">
            <v xml:space="preserve"> </v>
          </cell>
          <cell r="CZ216">
            <v>0</v>
          </cell>
          <cell r="DA216" t="str">
            <v>-</v>
          </cell>
          <cell r="DB216">
            <v>0</v>
          </cell>
        </row>
        <row r="217">
          <cell r="CT217">
            <v>2</v>
          </cell>
          <cell r="CX217" t="str">
            <v>Y.301</v>
          </cell>
          <cell r="CY217" t="str">
            <v>Senin</v>
          </cell>
          <cell r="CZ217">
            <v>1</v>
          </cell>
          <cell r="DA217" t="str">
            <v>-</v>
          </cell>
          <cell r="DB217">
            <v>4</v>
          </cell>
        </row>
        <row r="218">
          <cell r="CT218">
            <v>2</v>
          </cell>
          <cell r="CX218" t="str">
            <v>Y.304</v>
          </cell>
          <cell r="CY218" t="str">
            <v>Rabu</v>
          </cell>
          <cell r="CZ218">
            <v>5</v>
          </cell>
          <cell r="DA218" t="str">
            <v>-</v>
          </cell>
          <cell r="DB218">
            <v>8</v>
          </cell>
        </row>
        <row r="219">
          <cell r="CT219">
            <v>2</v>
          </cell>
          <cell r="CX219" t="str">
            <v>A.209</v>
          </cell>
          <cell r="CY219" t="str">
            <v>Kamis</v>
          </cell>
          <cell r="CZ219">
            <v>5</v>
          </cell>
          <cell r="DA219" t="str">
            <v>-</v>
          </cell>
          <cell r="DB219">
            <v>8</v>
          </cell>
        </row>
        <row r="220">
          <cell r="CT220">
            <v>2</v>
          </cell>
          <cell r="CX220" t="str">
            <v>A.105</v>
          </cell>
          <cell r="CY220" t="str">
            <v>Selasa</v>
          </cell>
          <cell r="CZ220">
            <v>1</v>
          </cell>
          <cell r="DA220" t="str">
            <v>-</v>
          </cell>
          <cell r="DB220">
            <v>4</v>
          </cell>
        </row>
        <row r="221">
          <cell r="CT221">
            <v>2</v>
          </cell>
          <cell r="CX221" t="str">
            <v>Holcim Cilacap</v>
          </cell>
          <cell r="CY221" t="str">
            <v xml:space="preserve"> </v>
          </cell>
          <cell r="CZ221">
            <v>0</v>
          </cell>
          <cell r="DA221" t="str">
            <v>-</v>
          </cell>
          <cell r="DB221">
            <v>0</v>
          </cell>
        </row>
        <row r="222">
          <cell r="CT222">
            <v>2</v>
          </cell>
          <cell r="CX222" t="str">
            <v>Lab. Fisika (A.113)</v>
          </cell>
          <cell r="CY222" t="str">
            <v>Jumat</v>
          </cell>
          <cell r="CZ222">
            <v>1</v>
          </cell>
          <cell r="DA222" t="str">
            <v>-</v>
          </cell>
          <cell r="DB222">
            <v>4</v>
          </cell>
        </row>
        <row r="223">
          <cell r="CT223">
            <v>2</v>
          </cell>
          <cell r="CX223" t="str">
            <v>Lab. Fisika (A.113)</v>
          </cell>
          <cell r="CY223" t="str">
            <v>Jumat</v>
          </cell>
          <cell r="CZ223">
            <v>5</v>
          </cell>
          <cell r="DA223" t="str">
            <v>-</v>
          </cell>
          <cell r="DB223">
            <v>8</v>
          </cell>
        </row>
        <row r="224">
          <cell r="CT224">
            <v>0.3</v>
          </cell>
          <cell r="CX224" t="str">
            <v>Lab U.L &amp; Metrol.</v>
          </cell>
          <cell r="CY224" t="str">
            <v>Selasa</v>
          </cell>
          <cell r="CZ224">
            <v>1</v>
          </cell>
          <cell r="DA224" t="str">
            <v>-</v>
          </cell>
          <cell r="DB224">
            <v>4</v>
          </cell>
        </row>
        <row r="225">
          <cell r="CT225">
            <v>0.2</v>
          </cell>
        </row>
        <row r="226">
          <cell r="CT226">
            <v>0.2</v>
          </cell>
        </row>
        <row r="227">
          <cell r="CT227">
            <v>0.3</v>
          </cell>
          <cell r="CX227" t="str">
            <v>Lab U.L &amp; Metrol.</v>
          </cell>
          <cell r="CY227" t="str">
            <v>Kamis</v>
          </cell>
          <cell r="CZ227">
            <v>5</v>
          </cell>
          <cell r="DA227" t="str">
            <v>-</v>
          </cell>
          <cell r="DB227">
            <v>8</v>
          </cell>
        </row>
        <row r="228">
          <cell r="CT228">
            <v>0.2</v>
          </cell>
        </row>
        <row r="229">
          <cell r="CT229">
            <v>0.2</v>
          </cell>
        </row>
        <row r="230">
          <cell r="CT230">
            <v>2</v>
          </cell>
          <cell r="CX230" t="str">
            <v>A.106</v>
          </cell>
          <cell r="CY230" t="str">
            <v>Rabu</v>
          </cell>
          <cell r="CZ230">
            <v>1</v>
          </cell>
          <cell r="DA230" t="str">
            <v>-</v>
          </cell>
          <cell r="DB230">
            <v>4</v>
          </cell>
        </row>
        <row r="231">
          <cell r="CT231">
            <v>2</v>
          </cell>
          <cell r="CZ231">
            <v>1</v>
          </cell>
          <cell r="DA231" t="str">
            <v>-</v>
          </cell>
          <cell r="DB231">
            <v>4</v>
          </cell>
        </row>
        <row r="232">
          <cell r="CT232">
            <v>2</v>
          </cell>
          <cell r="CX232" t="str">
            <v>A.105</v>
          </cell>
          <cell r="CY232" t="str">
            <v>Selasa</v>
          </cell>
          <cell r="CZ232">
            <v>5</v>
          </cell>
          <cell r="DA232" t="str">
            <v>-</v>
          </cell>
          <cell r="DB232">
            <v>8</v>
          </cell>
        </row>
        <row r="233">
          <cell r="CT233">
            <v>0.5</v>
          </cell>
          <cell r="CX233" t="str">
            <v>Lab Krja Mesin</v>
          </cell>
          <cell r="CY233" t="str">
            <v>Rabu</v>
          </cell>
          <cell r="CZ233">
            <v>1</v>
          </cell>
          <cell r="DA233" t="str">
            <v>-</v>
          </cell>
          <cell r="DB233">
            <v>8</v>
          </cell>
        </row>
        <row r="234">
          <cell r="CT234">
            <v>0.4</v>
          </cell>
        </row>
        <row r="235">
          <cell r="CT235">
            <v>0.4</v>
          </cell>
        </row>
        <row r="236">
          <cell r="CT236">
            <v>0.5</v>
          </cell>
          <cell r="CX236" t="str">
            <v>Lab Krja Mesin</v>
          </cell>
          <cell r="CY236" t="str">
            <v>Jumat</v>
          </cell>
          <cell r="CZ236">
            <v>1</v>
          </cell>
          <cell r="DA236" t="str">
            <v>-</v>
          </cell>
          <cell r="DB236">
            <v>8</v>
          </cell>
        </row>
        <row r="237">
          <cell r="CT237">
            <v>0.4</v>
          </cell>
        </row>
        <row r="238">
          <cell r="CT238">
            <v>0.4</v>
          </cell>
        </row>
        <row r="239">
          <cell r="CT239">
            <v>2</v>
          </cell>
          <cell r="CX239" t="str">
            <v>A.106</v>
          </cell>
          <cell r="CY239" t="str">
            <v>Selasa</v>
          </cell>
          <cell r="CZ239">
            <v>1</v>
          </cell>
          <cell r="DA239" t="str">
            <v>-</v>
          </cell>
          <cell r="DB239">
            <v>3</v>
          </cell>
        </row>
        <row r="240">
          <cell r="CT240">
            <v>0.4</v>
          </cell>
          <cell r="CX240" t="str">
            <v>Lab CNC</v>
          </cell>
          <cell r="CY240" t="str">
            <v>Senin</v>
          </cell>
          <cell r="CZ240">
            <v>5</v>
          </cell>
          <cell r="DA240" t="str">
            <v>-</v>
          </cell>
          <cell r="DB240">
            <v>10</v>
          </cell>
        </row>
        <row r="241">
          <cell r="CT241">
            <v>0.3</v>
          </cell>
        </row>
        <row r="242">
          <cell r="CT242">
            <v>0.3</v>
          </cell>
        </row>
        <row r="243">
          <cell r="CT243">
            <v>2</v>
          </cell>
          <cell r="CX243" t="str">
            <v>Holcim Narogong</v>
          </cell>
          <cell r="CY243" t="str">
            <v>Kamis</v>
          </cell>
          <cell r="CZ243">
            <v>7</v>
          </cell>
          <cell r="DA243" t="str">
            <v>-</v>
          </cell>
          <cell r="DB243">
            <v>9</v>
          </cell>
        </row>
        <row r="244">
          <cell r="CT244">
            <v>2</v>
          </cell>
          <cell r="CX244" t="str">
            <v>A.214</v>
          </cell>
          <cell r="CY244" t="str">
            <v>Kamis</v>
          </cell>
          <cell r="CZ244">
            <v>7</v>
          </cell>
          <cell r="DA244" t="str">
            <v>-</v>
          </cell>
          <cell r="DB244">
            <v>9</v>
          </cell>
        </row>
        <row r="245">
          <cell r="CT245">
            <v>2</v>
          </cell>
          <cell r="CX245">
            <v>0</v>
          </cell>
          <cell r="CY245" t="str">
            <v xml:space="preserve"> </v>
          </cell>
          <cell r="CZ245">
            <v>0</v>
          </cell>
          <cell r="DA245" t="str">
            <v>-</v>
          </cell>
          <cell r="DB245">
            <v>0</v>
          </cell>
        </row>
        <row r="246">
          <cell r="CT246">
            <v>0.5</v>
          </cell>
          <cell r="CX246" t="str">
            <v>Lab. Listrik &amp; Elek.</v>
          </cell>
          <cell r="CY246" t="str">
            <v>Jumat</v>
          </cell>
          <cell r="CZ246">
            <v>5</v>
          </cell>
          <cell r="DA246" t="str">
            <v>-</v>
          </cell>
          <cell r="DB246">
            <v>8</v>
          </cell>
        </row>
        <row r="247">
          <cell r="CT247">
            <v>0.5</v>
          </cell>
        </row>
        <row r="248">
          <cell r="CT248">
            <v>0.5</v>
          </cell>
          <cell r="CX248" t="str">
            <v>Lab. Listrik &amp; Elek.</v>
          </cell>
          <cell r="CY248" t="str">
            <v>Jumat</v>
          </cell>
          <cell r="CZ248">
            <v>1</v>
          </cell>
          <cell r="DA248" t="str">
            <v>-</v>
          </cell>
          <cell r="DB248">
            <v>4</v>
          </cell>
        </row>
        <row r="249">
          <cell r="CT249">
            <v>0.5</v>
          </cell>
        </row>
        <row r="250">
          <cell r="CT250">
            <v>1.5</v>
          </cell>
          <cell r="CX250" t="str">
            <v>A.216</v>
          </cell>
          <cell r="CY250" t="str">
            <v>Kamis</v>
          </cell>
          <cell r="CZ250">
            <v>1</v>
          </cell>
          <cell r="DA250" t="str">
            <v>-</v>
          </cell>
          <cell r="DB250">
            <v>6</v>
          </cell>
        </row>
        <row r="253">
          <cell r="CT253">
            <v>4</v>
          </cell>
          <cell r="CX253" t="str">
            <v>Y.202</v>
          </cell>
          <cell r="CY253" t="str">
            <v>Kamis</v>
          </cell>
          <cell r="CZ253">
            <v>1</v>
          </cell>
          <cell r="DA253" t="str">
            <v>-</v>
          </cell>
          <cell r="DB253">
            <v>8</v>
          </cell>
        </row>
        <row r="254">
          <cell r="CT254">
            <v>4</v>
          </cell>
          <cell r="CX254" t="str">
            <v>Y.201</v>
          </cell>
          <cell r="CY254" t="str">
            <v>Rabu</v>
          </cell>
          <cell r="CZ254">
            <v>1</v>
          </cell>
          <cell r="DA254" t="str">
            <v>-</v>
          </cell>
          <cell r="DB254">
            <v>8</v>
          </cell>
        </row>
        <row r="255">
          <cell r="CT255">
            <v>3</v>
          </cell>
          <cell r="CX255" t="str">
            <v>Y.301</v>
          </cell>
          <cell r="CY255" t="str">
            <v>Selasa</v>
          </cell>
          <cell r="CZ255">
            <v>1</v>
          </cell>
          <cell r="DA255" t="str">
            <v>-</v>
          </cell>
          <cell r="DB255">
            <v>6</v>
          </cell>
        </row>
        <row r="256">
          <cell r="CT256">
            <v>3</v>
          </cell>
          <cell r="CX256" t="str">
            <v>Y.304</v>
          </cell>
          <cell r="CY256" t="str">
            <v>Senin</v>
          </cell>
          <cell r="CZ256">
            <v>5</v>
          </cell>
          <cell r="DA256" t="str">
            <v>-</v>
          </cell>
          <cell r="DB256">
            <v>10</v>
          </cell>
        </row>
        <row r="257">
          <cell r="CT257">
            <v>0.3</v>
          </cell>
          <cell r="CX257" t="str">
            <v>R. Kls.Las</v>
          </cell>
          <cell r="CY257" t="str">
            <v>Senin</v>
          </cell>
          <cell r="CZ257">
            <v>1</v>
          </cell>
          <cell r="DA257" t="str">
            <v>-</v>
          </cell>
          <cell r="DB257">
            <v>4</v>
          </cell>
        </row>
        <row r="258">
          <cell r="CT258">
            <v>0.2</v>
          </cell>
        </row>
        <row r="259">
          <cell r="CT259">
            <v>0.2</v>
          </cell>
        </row>
        <row r="260">
          <cell r="CT260">
            <v>4</v>
          </cell>
          <cell r="CX260" t="str">
            <v>Y.202</v>
          </cell>
          <cell r="CY260" t="str">
            <v>Rabu</v>
          </cell>
          <cell r="CZ260">
            <v>1</v>
          </cell>
          <cell r="DA260" t="str">
            <v>-</v>
          </cell>
          <cell r="DB260">
            <v>8</v>
          </cell>
        </row>
        <row r="261">
          <cell r="CT261">
            <v>3</v>
          </cell>
          <cell r="CX261" t="str">
            <v>A.208</v>
          </cell>
          <cell r="CY261" t="str">
            <v>Selasa</v>
          </cell>
          <cell r="CZ261">
            <v>1</v>
          </cell>
          <cell r="DA261" t="str">
            <v>-</v>
          </cell>
          <cell r="DB261">
            <v>6</v>
          </cell>
        </row>
        <row r="262">
          <cell r="CT262">
            <v>4</v>
          </cell>
          <cell r="CX262" t="str">
            <v>Y.302</v>
          </cell>
          <cell r="CY262" t="str">
            <v>Jumat</v>
          </cell>
          <cell r="CZ262">
            <v>2</v>
          </cell>
          <cell r="DA262" t="str">
            <v>-</v>
          </cell>
          <cell r="DB262">
            <v>9</v>
          </cell>
        </row>
        <row r="263">
          <cell r="CT263">
            <v>2</v>
          </cell>
          <cell r="CX263" t="str">
            <v>Lab. Kom (A.115)</v>
          </cell>
          <cell r="CY263" t="str">
            <v>Jumat</v>
          </cell>
          <cell r="CZ263">
            <v>5</v>
          </cell>
          <cell r="DA263" t="str">
            <v>-</v>
          </cell>
          <cell r="DB263">
            <v>8</v>
          </cell>
        </row>
        <row r="264">
          <cell r="CT264">
            <v>2</v>
          </cell>
          <cell r="CX264" t="str">
            <v>Lab. Kom (A.115)</v>
          </cell>
          <cell r="CY264" t="str">
            <v>Jumat</v>
          </cell>
          <cell r="CZ264">
            <v>1</v>
          </cell>
          <cell r="DA264" t="str">
            <v>-</v>
          </cell>
          <cell r="DB264">
            <v>4</v>
          </cell>
        </row>
        <row r="265">
          <cell r="CT265">
            <v>2</v>
          </cell>
          <cell r="CX265" t="str">
            <v>Lab. Kom (A.115)</v>
          </cell>
          <cell r="CY265" t="str">
            <v>Rabu</v>
          </cell>
          <cell r="CZ265">
            <v>1</v>
          </cell>
          <cell r="DA265" t="str">
            <v>-</v>
          </cell>
          <cell r="DB265">
            <v>4</v>
          </cell>
        </row>
        <row r="266">
          <cell r="CT266">
            <v>2</v>
          </cell>
          <cell r="CX266" t="str">
            <v>Lab. Kom (A.115)</v>
          </cell>
          <cell r="CY266" t="str">
            <v>Selasa</v>
          </cell>
          <cell r="CZ266">
            <v>1</v>
          </cell>
          <cell r="DA266" t="str">
            <v>-</v>
          </cell>
          <cell r="DB266">
            <v>4</v>
          </cell>
        </row>
        <row r="267">
          <cell r="CT267">
            <v>2</v>
          </cell>
          <cell r="CX267" t="str">
            <v>Lab. Kom (A.115)</v>
          </cell>
          <cell r="CY267" t="str">
            <v>Kamis</v>
          </cell>
          <cell r="CZ267">
            <v>1</v>
          </cell>
          <cell r="DA267" t="str">
            <v>-</v>
          </cell>
          <cell r="DB267">
            <v>4</v>
          </cell>
        </row>
        <row r="268">
          <cell r="CT268">
            <v>1</v>
          </cell>
          <cell r="CX268" t="str">
            <v>A.111(G1)</v>
          </cell>
          <cell r="CY268" t="str">
            <v>Senin</v>
          </cell>
          <cell r="CZ268">
            <v>1</v>
          </cell>
          <cell r="DA268" t="str">
            <v>-</v>
          </cell>
          <cell r="DB268">
            <v>2</v>
          </cell>
        </row>
        <row r="269">
          <cell r="CT269">
            <v>1</v>
          </cell>
          <cell r="CX269" t="str">
            <v>Lab U.L &amp; Metrol.</v>
          </cell>
          <cell r="CY269" t="str">
            <v>Selasa</v>
          </cell>
          <cell r="CZ269">
            <v>5</v>
          </cell>
          <cell r="DA269" t="str">
            <v>-</v>
          </cell>
          <cell r="DB269">
            <v>8</v>
          </cell>
        </row>
        <row r="270">
          <cell r="CT270">
            <v>2</v>
          </cell>
          <cell r="CX270" t="str">
            <v>A.106</v>
          </cell>
          <cell r="CY270" t="str">
            <v>Selasa</v>
          </cell>
          <cell r="CZ270">
            <v>5</v>
          </cell>
          <cell r="DA270" t="str">
            <v>-</v>
          </cell>
          <cell r="DB270">
            <v>8</v>
          </cell>
        </row>
        <row r="271">
          <cell r="CT271">
            <v>2</v>
          </cell>
          <cell r="CX271" t="str">
            <v>A.105</v>
          </cell>
          <cell r="CY271" t="str">
            <v>Rabu</v>
          </cell>
          <cell r="CZ271">
            <v>1</v>
          </cell>
          <cell r="DA271" t="str">
            <v>-</v>
          </cell>
          <cell r="DB271">
            <v>4</v>
          </cell>
        </row>
        <row r="272">
          <cell r="CT272">
            <v>2</v>
          </cell>
          <cell r="CX272" t="str">
            <v>A.105</v>
          </cell>
          <cell r="CY272" t="str">
            <v>Rabu</v>
          </cell>
          <cell r="CZ272">
            <v>5</v>
          </cell>
          <cell r="DA272" t="str">
            <v>-</v>
          </cell>
          <cell r="DB272">
            <v>8</v>
          </cell>
        </row>
        <row r="273">
          <cell r="CT273">
            <v>2</v>
          </cell>
          <cell r="CX273" t="str">
            <v>Holcim Narogong</v>
          </cell>
          <cell r="CY273" t="str">
            <v>Kamis</v>
          </cell>
          <cell r="CZ273">
            <v>4</v>
          </cell>
          <cell r="DA273" t="str">
            <v>-</v>
          </cell>
          <cell r="DB273">
            <v>6</v>
          </cell>
        </row>
        <row r="274">
          <cell r="CT274">
            <v>2</v>
          </cell>
          <cell r="CX274" t="str">
            <v>Holcim Cilacap</v>
          </cell>
          <cell r="CY274" t="str">
            <v>Kamis</v>
          </cell>
          <cell r="CZ274">
            <v>4</v>
          </cell>
          <cell r="DA274" t="str">
            <v>-</v>
          </cell>
          <cell r="DB274">
            <v>6</v>
          </cell>
        </row>
        <row r="275">
          <cell r="CT275">
            <v>2</v>
          </cell>
          <cell r="CX275" t="str">
            <v>A.214</v>
          </cell>
          <cell r="CY275" t="str">
            <v>Kamis</v>
          </cell>
          <cell r="CZ275">
            <v>1</v>
          </cell>
          <cell r="DA275" t="str">
            <v>-</v>
          </cell>
          <cell r="DB275">
            <v>4</v>
          </cell>
        </row>
        <row r="276">
          <cell r="CT276">
            <v>2</v>
          </cell>
          <cell r="CX276" t="str">
            <v>Y.202</v>
          </cell>
          <cell r="CY276" t="str">
            <v>Jumat</v>
          </cell>
          <cell r="CZ276">
            <v>2</v>
          </cell>
          <cell r="DA276" t="str">
            <v>-</v>
          </cell>
          <cell r="DB276">
            <v>9</v>
          </cell>
        </row>
        <row r="277">
          <cell r="CT277">
            <v>2</v>
          </cell>
          <cell r="CX277" t="str">
            <v>A.207</v>
          </cell>
          <cell r="CY277" t="str">
            <v>Selasa</v>
          </cell>
          <cell r="CZ277">
            <v>5</v>
          </cell>
          <cell r="DA277" t="str">
            <v>-</v>
          </cell>
          <cell r="DB277">
            <v>8</v>
          </cell>
        </row>
        <row r="278">
          <cell r="CT278">
            <v>2</v>
          </cell>
          <cell r="CX278" t="str">
            <v>Y.303</v>
          </cell>
          <cell r="CY278" t="str">
            <v>Senin</v>
          </cell>
          <cell r="CZ278">
            <v>1</v>
          </cell>
          <cell r="DA278" t="str">
            <v>-</v>
          </cell>
          <cell r="DB278">
            <v>4</v>
          </cell>
        </row>
        <row r="279">
          <cell r="CT279">
            <v>2</v>
          </cell>
          <cell r="CX279" t="str">
            <v>Y.303</v>
          </cell>
          <cell r="CY279" t="str">
            <v>Senin</v>
          </cell>
          <cell r="CZ279">
            <v>5</v>
          </cell>
          <cell r="DA279" t="str">
            <v>-</v>
          </cell>
          <cell r="DB279">
            <v>8</v>
          </cell>
        </row>
        <row r="280">
          <cell r="CT280">
            <v>2</v>
          </cell>
          <cell r="CX280" t="str">
            <v>A.210</v>
          </cell>
          <cell r="CY280" t="str">
            <v>Rabu</v>
          </cell>
          <cell r="CZ280">
            <v>5</v>
          </cell>
          <cell r="DA280" t="str">
            <v>-</v>
          </cell>
          <cell r="DB280">
            <v>8</v>
          </cell>
        </row>
        <row r="281">
          <cell r="CT281">
            <v>2</v>
          </cell>
          <cell r="CX281" t="str">
            <v>Y.301</v>
          </cell>
          <cell r="CY281" t="str">
            <v>Rabu</v>
          </cell>
          <cell r="CZ281">
            <v>1</v>
          </cell>
          <cell r="DA281" t="str">
            <v>-</v>
          </cell>
          <cell r="DB281">
            <v>4</v>
          </cell>
        </row>
        <row r="282">
          <cell r="CT282">
            <v>2</v>
          </cell>
          <cell r="CX282" t="str">
            <v>A.210</v>
          </cell>
          <cell r="CY282" t="str">
            <v>Rabu</v>
          </cell>
          <cell r="CZ282">
            <v>1</v>
          </cell>
          <cell r="DA282" t="str">
            <v>-</v>
          </cell>
          <cell r="DB282">
            <v>4</v>
          </cell>
        </row>
        <row r="283">
          <cell r="CT283">
            <v>2</v>
          </cell>
          <cell r="CX283" t="str">
            <v>A.116</v>
          </cell>
          <cell r="CY283" t="str">
            <v>Jumat</v>
          </cell>
          <cell r="CZ283">
            <v>1</v>
          </cell>
          <cell r="DA283" t="str">
            <v>-</v>
          </cell>
          <cell r="DB283">
            <v>4</v>
          </cell>
        </row>
        <row r="284">
          <cell r="CT284">
            <v>2</v>
          </cell>
          <cell r="CX284" t="str">
            <v>A.214</v>
          </cell>
          <cell r="CY284" t="str">
            <v>Senin</v>
          </cell>
          <cell r="CZ284">
            <v>1</v>
          </cell>
          <cell r="DA284" t="str">
            <v>-</v>
          </cell>
          <cell r="DB284">
            <v>4</v>
          </cell>
        </row>
        <row r="285">
          <cell r="CT285">
            <v>2</v>
          </cell>
          <cell r="CX285" t="str">
            <v>Holcim Narogong</v>
          </cell>
          <cell r="CY285" t="str">
            <v>Selasa</v>
          </cell>
          <cell r="CZ285">
            <v>4</v>
          </cell>
          <cell r="DA285" t="str">
            <v>-</v>
          </cell>
          <cell r="DB285">
            <v>6</v>
          </cell>
        </row>
        <row r="286">
          <cell r="CT286">
            <v>2</v>
          </cell>
          <cell r="CX286" t="str">
            <v>Holcim Cilacap</v>
          </cell>
          <cell r="CY286" t="str">
            <v>Selasa</v>
          </cell>
          <cell r="CZ286">
            <v>4</v>
          </cell>
          <cell r="DA286" t="str">
            <v>-</v>
          </cell>
          <cell r="DB286">
            <v>6</v>
          </cell>
        </row>
        <row r="287">
          <cell r="CT287">
            <v>2</v>
          </cell>
          <cell r="CX287" t="str">
            <v>A.110</v>
          </cell>
          <cell r="CY287" t="str">
            <v>Rabu</v>
          </cell>
          <cell r="CZ287">
            <v>1</v>
          </cell>
          <cell r="DA287" t="str">
            <v>-</v>
          </cell>
          <cell r="DB287">
            <v>4</v>
          </cell>
        </row>
        <row r="288">
          <cell r="CT288">
            <v>2</v>
          </cell>
          <cell r="CX288" t="str">
            <v>A.207</v>
          </cell>
          <cell r="CY288" t="str">
            <v>Jumat</v>
          </cell>
          <cell r="CZ288">
            <v>1</v>
          </cell>
          <cell r="DA288" t="str">
            <v>-</v>
          </cell>
          <cell r="DB288">
            <v>8</v>
          </cell>
        </row>
        <row r="289">
          <cell r="CT289">
            <v>2</v>
          </cell>
          <cell r="CX289" t="str">
            <v>A.214</v>
          </cell>
          <cell r="CY289" t="str">
            <v>Senin</v>
          </cell>
          <cell r="CZ289">
            <v>5</v>
          </cell>
          <cell r="DA289" t="str">
            <v>-</v>
          </cell>
          <cell r="DB289">
            <v>8</v>
          </cell>
        </row>
        <row r="290">
          <cell r="CT290">
            <v>0.5</v>
          </cell>
          <cell r="CX290" t="str">
            <v>Lab. TKE</v>
          </cell>
          <cell r="CY290" t="str">
            <v>Kamis</v>
          </cell>
          <cell r="CZ290">
            <v>1</v>
          </cell>
          <cell r="DA290" t="str">
            <v>-</v>
          </cell>
          <cell r="DB290">
            <v>4</v>
          </cell>
        </row>
        <row r="291">
          <cell r="CT291">
            <v>0.5</v>
          </cell>
        </row>
        <row r="292">
          <cell r="CT292">
            <v>0.5</v>
          </cell>
          <cell r="CX292" t="str">
            <v>Lab. TKE</v>
          </cell>
          <cell r="CY292" t="str">
            <v>Kamis</v>
          </cell>
          <cell r="CZ292">
            <v>5</v>
          </cell>
          <cell r="DA292" t="str">
            <v>-</v>
          </cell>
          <cell r="DB292">
            <v>8</v>
          </cell>
        </row>
        <row r="293">
          <cell r="CT293">
            <v>0.5</v>
          </cell>
        </row>
        <row r="294">
          <cell r="CT294">
            <v>4</v>
          </cell>
          <cell r="CX294" t="str">
            <v>Y.301</v>
          </cell>
          <cell r="CY294" t="str">
            <v>Jumat</v>
          </cell>
          <cell r="CZ294">
            <v>2</v>
          </cell>
          <cell r="DA294" t="str">
            <v>-</v>
          </cell>
          <cell r="DB294">
            <v>9</v>
          </cell>
        </row>
        <row r="295">
          <cell r="CT295">
            <v>0</v>
          </cell>
          <cell r="CX295" t="str">
            <v>Lab Prkks Tgn</v>
          </cell>
          <cell r="CY295" t="str">
            <v>Selasa</v>
          </cell>
          <cell r="CZ295">
            <v>7</v>
          </cell>
          <cell r="DA295" t="str">
            <v>-</v>
          </cell>
          <cell r="DB295">
            <v>12</v>
          </cell>
        </row>
        <row r="296">
          <cell r="CT296">
            <v>0</v>
          </cell>
        </row>
        <row r="297">
          <cell r="CT297">
            <v>0</v>
          </cell>
        </row>
        <row r="298">
          <cell r="CT298">
            <v>0</v>
          </cell>
          <cell r="CX298" t="str">
            <v>Lab Prkks Tgn</v>
          </cell>
          <cell r="CY298" t="str">
            <v>Kamis</v>
          </cell>
          <cell r="CZ298">
            <v>7</v>
          </cell>
          <cell r="DA298" t="str">
            <v>-</v>
          </cell>
          <cell r="DB298">
            <v>12</v>
          </cell>
        </row>
        <row r="299">
          <cell r="CT299">
            <v>0</v>
          </cell>
        </row>
        <row r="300">
          <cell r="CT300">
            <v>0</v>
          </cell>
        </row>
        <row r="301">
          <cell r="CT301">
            <v>0</v>
          </cell>
          <cell r="CX301" t="str">
            <v>Lab Prkks Tgn</v>
          </cell>
          <cell r="CY301" t="str">
            <v>Senin</v>
          </cell>
          <cell r="CZ301">
            <v>1</v>
          </cell>
          <cell r="DA301" t="str">
            <v>-</v>
          </cell>
          <cell r="DB301">
            <v>6</v>
          </cell>
        </row>
        <row r="302">
          <cell r="CT302">
            <v>0</v>
          </cell>
        </row>
        <row r="303">
          <cell r="CT303">
            <v>0</v>
          </cell>
        </row>
        <row r="304">
          <cell r="CT304">
            <v>2</v>
          </cell>
          <cell r="CX304" t="str">
            <v>Y.303</v>
          </cell>
          <cell r="CY304" t="str">
            <v>Rabu</v>
          </cell>
          <cell r="CZ304">
            <v>5</v>
          </cell>
          <cell r="DA304" t="str">
            <v>-</v>
          </cell>
          <cell r="DB304">
            <v>8</v>
          </cell>
        </row>
        <row r="305">
          <cell r="CT305">
            <v>2</v>
          </cell>
          <cell r="CX305" t="str">
            <v>Y.304</v>
          </cell>
          <cell r="CY305" t="str">
            <v>Jumat</v>
          </cell>
          <cell r="CZ305">
            <v>2</v>
          </cell>
          <cell r="DA305" t="str">
            <v>-</v>
          </cell>
          <cell r="DB305">
            <v>5</v>
          </cell>
        </row>
        <row r="306">
          <cell r="CT306">
            <v>3</v>
          </cell>
          <cell r="CX306" t="str">
            <v>Y.303</v>
          </cell>
          <cell r="CY306" t="str">
            <v>Selasa</v>
          </cell>
          <cell r="CZ306">
            <v>1</v>
          </cell>
          <cell r="DA306" t="str">
            <v>-</v>
          </cell>
          <cell r="DB306">
            <v>3</v>
          </cell>
        </row>
        <row r="307">
          <cell r="CT307">
            <v>3</v>
          </cell>
          <cell r="CX307" t="str">
            <v>Y.303</v>
          </cell>
          <cell r="CY307" t="str">
            <v>Selasa</v>
          </cell>
          <cell r="CZ307">
            <v>5</v>
          </cell>
          <cell r="DA307" t="str">
            <v>-</v>
          </cell>
          <cell r="DB307">
            <v>7</v>
          </cell>
        </row>
        <row r="308">
          <cell r="CT308">
            <v>3</v>
          </cell>
          <cell r="CX308" t="str">
            <v>Y.304</v>
          </cell>
          <cell r="CY308" t="str">
            <v>Jumat</v>
          </cell>
          <cell r="CZ308">
            <v>7</v>
          </cell>
          <cell r="DA308" t="str">
            <v>-</v>
          </cell>
          <cell r="DB308">
            <v>9</v>
          </cell>
        </row>
        <row r="309">
          <cell r="CT309">
            <v>0.2</v>
          </cell>
          <cell r="CX309" t="str">
            <v>Lab. Pengukr. Fisis</v>
          </cell>
          <cell r="CY309" t="str">
            <v>Selasa</v>
          </cell>
          <cell r="CZ309">
            <v>1</v>
          </cell>
          <cell r="DA309" t="str">
            <v>-</v>
          </cell>
          <cell r="DB309">
            <v>4</v>
          </cell>
        </row>
        <row r="310">
          <cell r="CT310">
            <v>0.1</v>
          </cell>
        </row>
        <row r="311">
          <cell r="CT311">
            <v>0.1</v>
          </cell>
        </row>
        <row r="312">
          <cell r="CT312">
            <v>0.1</v>
          </cell>
        </row>
        <row r="313">
          <cell r="CT313">
            <v>0.2</v>
          </cell>
          <cell r="CX313" t="str">
            <v>Lab. Pengukr. Fisis</v>
          </cell>
          <cell r="CY313" t="str">
            <v>Rabu</v>
          </cell>
          <cell r="CZ313">
            <v>1</v>
          </cell>
          <cell r="DA313" t="str">
            <v>-</v>
          </cell>
          <cell r="DB313">
            <v>4</v>
          </cell>
        </row>
        <row r="314">
          <cell r="CT314">
            <v>0.1</v>
          </cell>
        </row>
        <row r="315">
          <cell r="CT315">
            <v>0.1</v>
          </cell>
        </row>
        <row r="316">
          <cell r="CT316">
            <v>0.1</v>
          </cell>
        </row>
        <row r="317">
          <cell r="CT317">
            <v>3</v>
          </cell>
          <cell r="CX317" t="str">
            <v>A.208</v>
          </cell>
          <cell r="CY317" t="str">
            <v>Kamis</v>
          </cell>
          <cell r="CZ317">
            <v>1</v>
          </cell>
          <cell r="DA317" t="str">
            <v>-</v>
          </cell>
          <cell r="DB317">
            <v>4</v>
          </cell>
        </row>
        <row r="318">
          <cell r="CT318">
            <v>2</v>
          </cell>
          <cell r="CX318" t="str">
            <v>A.209</v>
          </cell>
          <cell r="CY318" t="str">
            <v>Senin</v>
          </cell>
          <cell r="CZ318">
            <v>5</v>
          </cell>
          <cell r="DA318" t="str">
            <v>-</v>
          </cell>
          <cell r="DB318">
            <v>8</v>
          </cell>
        </row>
        <row r="319">
          <cell r="CT319">
            <v>3</v>
          </cell>
          <cell r="CX319" t="str">
            <v>A.111(G1)</v>
          </cell>
          <cell r="CY319" t="str">
            <v>Rabu</v>
          </cell>
          <cell r="CZ319">
            <v>1</v>
          </cell>
          <cell r="DA319" t="str">
            <v>-</v>
          </cell>
          <cell r="DB319">
            <v>3</v>
          </cell>
        </row>
        <row r="320">
          <cell r="CT320">
            <v>3</v>
          </cell>
          <cell r="CX320" t="str">
            <v>A.106</v>
          </cell>
          <cell r="CY320" t="str">
            <v>Rabu</v>
          </cell>
          <cell r="CZ320">
            <v>5</v>
          </cell>
          <cell r="DA320" t="str">
            <v>-</v>
          </cell>
          <cell r="DB320">
            <v>8</v>
          </cell>
        </row>
        <row r="321">
          <cell r="CT321">
            <v>3</v>
          </cell>
          <cell r="CX321" t="str">
            <v>A.209</v>
          </cell>
          <cell r="CY321" t="str">
            <v>Senin</v>
          </cell>
          <cell r="CZ321">
            <v>1</v>
          </cell>
          <cell r="DA321" t="str">
            <v>-</v>
          </cell>
          <cell r="DB321">
            <v>4</v>
          </cell>
        </row>
        <row r="322">
          <cell r="CT322">
            <v>2</v>
          </cell>
          <cell r="CX322" t="str">
            <v>A.207</v>
          </cell>
          <cell r="CY322" t="str">
            <v>Senin</v>
          </cell>
          <cell r="CZ322">
            <v>1</v>
          </cell>
          <cell r="DA322" t="str">
            <v>-</v>
          </cell>
          <cell r="DB322">
            <v>4</v>
          </cell>
        </row>
        <row r="323">
          <cell r="CT323">
            <v>2</v>
          </cell>
          <cell r="CX323" t="str">
            <v>A.207</v>
          </cell>
          <cell r="CY323" t="str">
            <v>Senin</v>
          </cell>
          <cell r="CZ323">
            <v>5</v>
          </cell>
          <cell r="DA323" t="str">
            <v>-</v>
          </cell>
          <cell r="DB323">
            <v>8</v>
          </cell>
        </row>
        <row r="324">
          <cell r="CT324">
            <v>0.5</v>
          </cell>
          <cell r="CX324" t="str">
            <v>A.208</v>
          </cell>
          <cell r="CZ324">
            <v>1</v>
          </cell>
          <cell r="DA324" t="str">
            <v>-</v>
          </cell>
          <cell r="DB324">
            <v>4</v>
          </cell>
        </row>
        <row r="325">
          <cell r="CT325">
            <v>0.5</v>
          </cell>
        </row>
        <row r="326">
          <cell r="CT326">
            <v>2</v>
          </cell>
          <cell r="CZ326">
            <v>5</v>
          </cell>
          <cell r="DA326" t="str">
            <v>-</v>
          </cell>
          <cell r="DB326">
            <v>8</v>
          </cell>
        </row>
        <row r="327">
          <cell r="CT327">
            <v>2</v>
          </cell>
          <cell r="DA327">
            <v>0</v>
          </cell>
        </row>
        <row r="328">
          <cell r="CT328">
            <v>2</v>
          </cell>
          <cell r="CX328" t="str">
            <v>A.111(G1)</v>
          </cell>
          <cell r="CY328" t="str">
            <v>Jumat</v>
          </cell>
          <cell r="CZ328">
            <v>1</v>
          </cell>
          <cell r="DA328" t="str">
            <v>-</v>
          </cell>
          <cell r="DB328">
            <v>4</v>
          </cell>
        </row>
        <row r="329">
          <cell r="CT329">
            <v>2</v>
          </cell>
          <cell r="CX329" t="str">
            <v>Holcim Narogong</v>
          </cell>
          <cell r="CY329" t="str">
            <v>Selasa</v>
          </cell>
          <cell r="CZ329">
            <v>1</v>
          </cell>
          <cell r="DA329" t="str">
            <v>-</v>
          </cell>
          <cell r="DB329">
            <v>3</v>
          </cell>
        </row>
        <row r="330">
          <cell r="CT330">
            <v>0.2</v>
          </cell>
          <cell r="CX330" t="str">
            <v>Lab. Pengukr. Fisis</v>
          </cell>
          <cell r="CY330" t="str">
            <v>Selasa</v>
          </cell>
          <cell r="CZ330">
            <v>1</v>
          </cell>
          <cell r="DA330" t="str">
            <v>-</v>
          </cell>
          <cell r="DB330">
            <v>4</v>
          </cell>
        </row>
        <row r="331">
          <cell r="CT331">
            <v>0.1</v>
          </cell>
        </row>
        <row r="332">
          <cell r="CT332">
            <v>0.1</v>
          </cell>
        </row>
        <row r="333">
          <cell r="CT333">
            <v>0.1</v>
          </cell>
        </row>
        <row r="334">
          <cell r="CT334">
            <v>0.2</v>
          </cell>
          <cell r="CX334" t="str">
            <v>Lab. Pengukr. Fisis</v>
          </cell>
          <cell r="CY334" t="str">
            <v>Rabu</v>
          </cell>
          <cell r="CZ334">
            <v>1</v>
          </cell>
          <cell r="DA334" t="str">
            <v>-</v>
          </cell>
          <cell r="DB334">
            <v>4</v>
          </cell>
        </row>
        <row r="335">
          <cell r="CT335">
            <v>0.1</v>
          </cell>
        </row>
        <row r="336">
          <cell r="CT336">
            <v>0.1</v>
          </cell>
        </row>
        <row r="337">
          <cell r="CT337">
            <v>0.1</v>
          </cell>
        </row>
        <row r="338">
          <cell r="CT338">
            <v>0.4</v>
          </cell>
          <cell r="CX338" t="str">
            <v>Lab Prkks Tgn</v>
          </cell>
          <cell r="CY338" t="str">
            <v>Selasa</v>
          </cell>
          <cell r="CZ338">
            <v>7</v>
          </cell>
          <cell r="DA338" t="str">
            <v>-</v>
          </cell>
          <cell r="DB338">
            <v>12</v>
          </cell>
        </row>
        <row r="339">
          <cell r="CT339">
            <v>0.3</v>
          </cell>
        </row>
        <row r="340">
          <cell r="CT340">
            <v>0.3</v>
          </cell>
        </row>
        <row r="341">
          <cell r="CT341">
            <v>0.4</v>
          </cell>
          <cell r="CX341" t="str">
            <v>Lab Prkks Tgn</v>
          </cell>
          <cell r="CY341" t="str">
            <v>Kamis</v>
          </cell>
          <cell r="CZ341">
            <v>7</v>
          </cell>
          <cell r="DA341" t="str">
            <v>-</v>
          </cell>
          <cell r="DB341">
            <v>12</v>
          </cell>
        </row>
        <row r="342">
          <cell r="CT342">
            <v>0.3</v>
          </cell>
        </row>
        <row r="343">
          <cell r="CT343">
            <v>0.3</v>
          </cell>
        </row>
        <row r="344">
          <cell r="CX344" t="str">
            <v>A116</v>
          </cell>
        </row>
        <row r="345">
          <cell r="CT345">
            <v>0.3</v>
          </cell>
          <cell r="CX345" t="str">
            <v>Lab U.L &amp; Metrol.</v>
          </cell>
          <cell r="CY345" t="str">
            <v>Selasa</v>
          </cell>
          <cell r="CZ345">
            <v>1</v>
          </cell>
          <cell r="DA345" t="str">
            <v>-</v>
          </cell>
          <cell r="DB345">
            <v>4</v>
          </cell>
        </row>
        <row r="346">
          <cell r="CT346">
            <v>0.2</v>
          </cell>
        </row>
        <row r="347">
          <cell r="CT347">
            <v>0.2</v>
          </cell>
        </row>
        <row r="348">
          <cell r="CT348">
            <v>1</v>
          </cell>
          <cell r="CX348" t="str">
            <v>Lab U.L &amp; Metrol.</v>
          </cell>
          <cell r="CY348" t="str">
            <v>Selasa</v>
          </cell>
          <cell r="CZ348">
            <v>5</v>
          </cell>
          <cell r="DA348" t="str">
            <v>-</v>
          </cell>
          <cell r="DB348">
            <v>8</v>
          </cell>
        </row>
        <row r="349">
          <cell r="CT349">
            <v>0.3</v>
          </cell>
          <cell r="CX349" t="str">
            <v>Lab U.L &amp; Metrol.</v>
          </cell>
          <cell r="CY349" t="str">
            <v>Kamis</v>
          </cell>
          <cell r="CZ349">
            <v>5</v>
          </cell>
          <cell r="DA349" t="str">
            <v>-</v>
          </cell>
          <cell r="DB349">
            <v>8</v>
          </cell>
        </row>
        <row r="350">
          <cell r="CT350">
            <v>0.2</v>
          </cell>
        </row>
        <row r="351">
          <cell r="CT351">
            <v>0.2</v>
          </cell>
        </row>
        <row r="352">
          <cell r="CT352">
            <v>2</v>
          </cell>
          <cell r="CX352" t="str">
            <v>A.209</v>
          </cell>
          <cell r="CY352" t="str">
            <v>Jumat</v>
          </cell>
          <cell r="CZ352">
            <v>1</v>
          </cell>
          <cell r="DA352" t="str">
            <v>-</v>
          </cell>
          <cell r="DB352">
            <v>4</v>
          </cell>
        </row>
        <row r="353">
          <cell r="CT353">
            <v>2</v>
          </cell>
          <cell r="CX353" t="str">
            <v>A.208</v>
          </cell>
          <cell r="CY353" t="str">
            <v>Jumat</v>
          </cell>
          <cell r="CZ353">
            <v>1</v>
          </cell>
          <cell r="DA353" t="str">
            <v>-</v>
          </cell>
          <cell r="DB353">
            <v>4</v>
          </cell>
        </row>
        <row r="354">
          <cell r="CT354">
            <v>2</v>
          </cell>
          <cell r="CX354">
            <v>0</v>
          </cell>
          <cell r="CY354" t="str">
            <v xml:space="preserve"> </v>
          </cell>
          <cell r="CZ354">
            <v>0</v>
          </cell>
          <cell r="DA354" t="str">
            <v>-</v>
          </cell>
          <cell r="DB354">
            <v>0</v>
          </cell>
        </row>
        <row r="355">
          <cell r="CT355">
            <v>3</v>
          </cell>
          <cell r="CX355" t="str">
            <v>Y.201</v>
          </cell>
          <cell r="CY355" t="str">
            <v>Selasa</v>
          </cell>
          <cell r="CZ355">
            <v>1</v>
          </cell>
          <cell r="DA355" t="str">
            <v>-</v>
          </cell>
          <cell r="DB355">
            <v>6</v>
          </cell>
        </row>
        <row r="356">
          <cell r="CT356">
            <v>2</v>
          </cell>
          <cell r="CX356" t="str">
            <v>A.208</v>
          </cell>
          <cell r="CY356" t="str">
            <v>Jumat</v>
          </cell>
          <cell r="CZ356">
            <v>5</v>
          </cell>
          <cell r="DA356" t="str">
            <v>-</v>
          </cell>
          <cell r="DB356">
            <v>8</v>
          </cell>
        </row>
        <row r="360">
          <cell r="CT360">
            <v>2</v>
          </cell>
          <cell r="CX360" t="str">
            <v>Y.303</v>
          </cell>
          <cell r="CY360" t="str">
            <v>Jumat</v>
          </cell>
          <cell r="CZ360">
            <v>1</v>
          </cell>
          <cell r="DA360" t="str">
            <v>-</v>
          </cell>
          <cell r="DB360">
            <v>4</v>
          </cell>
        </row>
        <row r="361">
          <cell r="CT361">
            <v>3</v>
          </cell>
          <cell r="CX361">
            <v>0</v>
          </cell>
          <cell r="CY361" t="str">
            <v xml:space="preserve"> </v>
          </cell>
          <cell r="CZ361">
            <v>0</v>
          </cell>
          <cell r="DA361" t="str">
            <v>-</v>
          </cell>
          <cell r="DB361">
            <v>0</v>
          </cell>
        </row>
        <row r="362">
          <cell r="CT362">
            <v>2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</row>
        <row r="363">
          <cell r="CT363">
            <v>0.4</v>
          </cell>
          <cell r="CX363" t="str">
            <v>Lab Prkks Tgn</v>
          </cell>
          <cell r="CY363" t="str">
            <v>Senin</v>
          </cell>
          <cell r="CZ363">
            <v>1</v>
          </cell>
          <cell r="DA363" t="str">
            <v>-</v>
          </cell>
          <cell r="DB363">
            <v>6</v>
          </cell>
        </row>
        <row r="364">
          <cell r="CT364">
            <v>0.3</v>
          </cell>
        </row>
        <row r="365">
          <cell r="CT365">
            <v>0.3</v>
          </cell>
        </row>
        <row r="366">
          <cell r="CT366">
            <v>0.4</v>
          </cell>
          <cell r="CX366" t="str">
            <v>Lab Prkks Tgn</v>
          </cell>
          <cell r="CY366" t="str">
            <v>Kamis</v>
          </cell>
          <cell r="CZ366">
            <v>1</v>
          </cell>
          <cell r="DA366" t="str">
            <v>-</v>
          </cell>
          <cell r="DB366">
            <v>6</v>
          </cell>
        </row>
        <row r="367">
          <cell r="CT367">
            <v>0.3</v>
          </cell>
        </row>
        <row r="368">
          <cell r="CT368">
            <v>0.3</v>
          </cell>
        </row>
        <row r="369">
          <cell r="CT369">
            <v>0.4</v>
          </cell>
          <cell r="CX369" t="str">
            <v>Lab Prkks Tgn</v>
          </cell>
          <cell r="CY369" t="str">
            <v>Rabu</v>
          </cell>
          <cell r="CZ369">
            <v>1</v>
          </cell>
          <cell r="DA369" t="str">
            <v>-</v>
          </cell>
          <cell r="DB369">
            <v>6</v>
          </cell>
        </row>
        <row r="370">
          <cell r="CT370">
            <v>0.3</v>
          </cell>
        </row>
        <row r="371">
          <cell r="CT371">
            <v>0.3</v>
          </cell>
          <cell r="CX371" t="str">
            <v>Lab Prkks Tgn</v>
          </cell>
          <cell r="CZ371">
            <v>1</v>
          </cell>
          <cell r="DA371" t="str">
            <v>-</v>
          </cell>
          <cell r="DB371">
            <v>6</v>
          </cell>
        </row>
        <row r="372">
          <cell r="CT372">
            <v>0.4</v>
          </cell>
          <cell r="CY372" t="str">
            <v>Selasa</v>
          </cell>
        </row>
        <row r="373">
          <cell r="CT373">
            <v>0.3</v>
          </cell>
        </row>
        <row r="374">
          <cell r="CT374">
            <v>0.3</v>
          </cell>
        </row>
        <row r="375">
          <cell r="CT375">
            <v>0.4</v>
          </cell>
          <cell r="CX375" t="str">
            <v>Lab Prkks Tgn</v>
          </cell>
          <cell r="CY375" t="str">
            <v>Selasa</v>
          </cell>
          <cell r="CZ375">
            <v>7</v>
          </cell>
          <cell r="DA375" t="str">
            <v>-</v>
          </cell>
          <cell r="DB375">
            <v>12</v>
          </cell>
        </row>
        <row r="376">
          <cell r="CT376">
            <v>0.3</v>
          </cell>
        </row>
        <row r="377">
          <cell r="CT377">
            <v>0.3</v>
          </cell>
        </row>
        <row r="378">
          <cell r="CT378">
            <v>0.4</v>
          </cell>
          <cell r="CX378" t="str">
            <v>Lab Prkks Tgn</v>
          </cell>
          <cell r="CY378" t="str">
            <v>Kamis</v>
          </cell>
          <cell r="CZ378">
            <v>7</v>
          </cell>
          <cell r="DA378" t="str">
            <v>-</v>
          </cell>
          <cell r="DB378">
            <v>12</v>
          </cell>
        </row>
        <row r="379">
          <cell r="CT379">
            <v>0.3</v>
          </cell>
        </row>
        <row r="380">
          <cell r="CT380">
            <v>0.3</v>
          </cell>
        </row>
        <row r="381">
          <cell r="CT381">
            <v>2</v>
          </cell>
          <cell r="CX381" t="str">
            <v>Y.302</v>
          </cell>
          <cell r="CY381" t="str">
            <v>Senin</v>
          </cell>
          <cell r="CZ381">
            <v>1</v>
          </cell>
          <cell r="DA381" t="str">
            <v>-</v>
          </cell>
          <cell r="DB381">
            <v>4</v>
          </cell>
        </row>
        <row r="382">
          <cell r="CT382">
            <v>2</v>
          </cell>
          <cell r="CX382" t="str">
            <v>Y.201</v>
          </cell>
          <cell r="CY382" t="str">
            <v>Senin</v>
          </cell>
          <cell r="CZ382">
            <v>5</v>
          </cell>
          <cell r="DA382" t="str">
            <v>-</v>
          </cell>
          <cell r="DB382">
            <v>8</v>
          </cell>
        </row>
        <row r="383">
          <cell r="CT383">
            <v>0.5</v>
          </cell>
          <cell r="CX383" t="str">
            <v>Lab. Listrik &amp; Elek.</v>
          </cell>
          <cell r="CY383" t="str">
            <v>Rabu</v>
          </cell>
          <cell r="CZ383">
            <v>1</v>
          </cell>
          <cell r="DA383" t="str">
            <v>-</v>
          </cell>
          <cell r="DB383">
            <v>4</v>
          </cell>
        </row>
        <row r="384">
          <cell r="CT384">
            <v>0.5</v>
          </cell>
        </row>
        <row r="385">
          <cell r="CT385">
            <v>0.5</v>
          </cell>
          <cell r="CX385" t="str">
            <v>Lab. Listrik &amp; Elek.</v>
          </cell>
          <cell r="CY385" t="str">
            <v>Rabu</v>
          </cell>
          <cell r="CZ385">
            <v>5</v>
          </cell>
          <cell r="DA385" t="str">
            <v>-</v>
          </cell>
          <cell r="DB385">
            <v>8</v>
          </cell>
        </row>
        <row r="386">
          <cell r="CT386">
            <v>0.5</v>
          </cell>
        </row>
        <row r="387">
          <cell r="CT387">
            <v>2</v>
          </cell>
          <cell r="CX387" t="str">
            <v>R.Teori Lab. T.T</v>
          </cell>
          <cell r="CY387" t="str">
            <v>Selasa</v>
          </cell>
          <cell r="CZ387">
            <v>1</v>
          </cell>
          <cell r="DA387" t="str">
            <v>-</v>
          </cell>
          <cell r="DB387">
            <v>6</v>
          </cell>
        </row>
        <row r="388">
          <cell r="CT388">
            <v>3</v>
          </cell>
          <cell r="CX388" t="str">
            <v>A.111(G1)</v>
          </cell>
          <cell r="CY388" t="str">
            <v>Jumat</v>
          </cell>
          <cell r="CZ388">
            <v>5</v>
          </cell>
          <cell r="DA388" t="str">
            <v>-</v>
          </cell>
          <cell r="DB388">
            <v>9</v>
          </cell>
        </row>
        <row r="389">
          <cell r="CT389">
            <v>1.5</v>
          </cell>
          <cell r="CX389" t="str">
            <v>Lab. Listrik &amp; Elek.</v>
          </cell>
          <cell r="CY389" t="str">
            <v>Kamis</v>
          </cell>
          <cell r="CZ389">
            <v>1</v>
          </cell>
          <cell r="DA389" t="str">
            <v>-</v>
          </cell>
          <cell r="DB389">
            <v>9</v>
          </cell>
        </row>
        <row r="390">
          <cell r="CT390">
            <v>0.5</v>
          </cell>
          <cell r="CX390" t="str">
            <v>Lab. TKE</v>
          </cell>
          <cell r="CY390" t="str">
            <v>Senin</v>
          </cell>
          <cell r="CZ390">
            <v>1</v>
          </cell>
          <cell r="DA390" t="str">
            <v>-</v>
          </cell>
          <cell r="DB390">
            <v>4</v>
          </cell>
        </row>
        <row r="391">
          <cell r="CT391">
            <v>0.5</v>
          </cell>
        </row>
        <row r="392">
          <cell r="CT392">
            <v>0.5</v>
          </cell>
          <cell r="CX392" t="str">
            <v>Lab. TKE</v>
          </cell>
          <cell r="CY392" t="str">
            <v>Senin</v>
          </cell>
          <cell r="CZ392">
            <v>5</v>
          </cell>
          <cell r="DA392" t="str">
            <v>-</v>
          </cell>
          <cell r="DB392">
            <v>8</v>
          </cell>
        </row>
        <row r="393">
          <cell r="CT393">
            <v>0.5</v>
          </cell>
        </row>
        <row r="394">
          <cell r="CT394">
            <v>0.3</v>
          </cell>
          <cell r="CX394" t="str">
            <v>Lab. TKE</v>
          </cell>
          <cell r="CY394" t="str">
            <v>Rabu</v>
          </cell>
          <cell r="CZ394">
            <v>1</v>
          </cell>
          <cell r="DA394" t="str">
            <v>-</v>
          </cell>
          <cell r="DB394">
            <v>4</v>
          </cell>
        </row>
        <row r="395">
          <cell r="CT395">
            <v>0.2</v>
          </cell>
        </row>
        <row r="396">
          <cell r="CT396">
            <v>0.2</v>
          </cell>
        </row>
        <row r="397">
          <cell r="CT397">
            <v>0.3</v>
          </cell>
          <cell r="CX397" t="str">
            <v>Lab. TKE</v>
          </cell>
          <cell r="CY397" t="str">
            <v>Selasa</v>
          </cell>
          <cell r="CZ397">
            <v>1</v>
          </cell>
          <cell r="DA397" t="str">
            <v>-</v>
          </cell>
          <cell r="DB397">
            <v>4</v>
          </cell>
        </row>
        <row r="398">
          <cell r="CT398">
            <v>0.2</v>
          </cell>
        </row>
        <row r="399">
          <cell r="CT399">
            <v>0.2</v>
          </cell>
        </row>
        <row r="400">
          <cell r="CT400">
            <v>2</v>
          </cell>
          <cell r="CX400" t="str">
            <v>Y.201</v>
          </cell>
          <cell r="CY400" t="str">
            <v>Kamis</v>
          </cell>
          <cell r="CZ400">
            <v>1</v>
          </cell>
          <cell r="DA400" t="str">
            <v>-</v>
          </cell>
          <cell r="DB400">
            <v>8</v>
          </cell>
        </row>
        <row r="401">
          <cell r="CT401">
            <v>2</v>
          </cell>
          <cell r="CX401" t="str">
            <v>A.216</v>
          </cell>
          <cell r="CY401" t="str">
            <v>Senin</v>
          </cell>
          <cell r="CZ401">
            <v>1</v>
          </cell>
          <cell r="DA401" t="str">
            <v>-</v>
          </cell>
          <cell r="DB401">
            <v>4</v>
          </cell>
        </row>
        <row r="402">
          <cell r="CT402">
            <v>2</v>
          </cell>
          <cell r="CX402" t="str">
            <v>A.216</v>
          </cell>
          <cell r="CY402" t="str">
            <v>Senin</v>
          </cell>
          <cell r="CZ402">
            <v>5</v>
          </cell>
          <cell r="DA402" t="str">
            <v>-</v>
          </cell>
          <cell r="DB402">
            <v>8</v>
          </cell>
        </row>
        <row r="403">
          <cell r="CT403">
            <v>2</v>
          </cell>
          <cell r="CX403" t="str">
            <v>Lab. Kom (A.115)</v>
          </cell>
          <cell r="CY403" t="str">
            <v>Selasa</v>
          </cell>
          <cell r="CZ403">
            <v>5</v>
          </cell>
          <cell r="DA403" t="str">
            <v>-</v>
          </cell>
          <cell r="DB403">
            <v>8</v>
          </cell>
        </row>
        <row r="404">
          <cell r="CT404">
            <v>0.5</v>
          </cell>
          <cell r="CX404" t="str">
            <v>Lab. Hid. &amp; Pnu.</v>
          </cell>
          <cell r="CY404" t="str">
            <v>Selasa</v>
          </cell>
          <cell r="CZ404">
            <v>1</v>
          </cell>
          <cell r="DA404" t="str">
            <v>-</v>
          </cell>
          <cell r="DB404">
            <v>4</v>
          </cell>
        </row>
        <row r="405">
          <cell r="CT405">
            <v>0.5</v>
          </cell>
        </row>
        <row r="406">
          <cell r="CT406">
            <v>0.5</v>
          </cell>
          <cell r="CX406" t="str">
            <v>Lab. Hid. &amp; Pnu.</v>
          </cell>
          <cell r="CY406" t="str">
            <v>Selasa</v>
          </cell>
          <cell r="CZ406">
            <v>5</v>
          </cell>
          <cell r="DA406" t="str">
            <v>-</v>
          </cell>
          <cell r="DB406">
            <v>8</v>
          </cell>
        </row>
        <row r="407">
          <cell r="CT407">
            <v>0.5</v>
          </cell>
        </row>
        <row r="408">
          <cell r="CT408">
            <v>0.5</v>
          </cell>
          <cell r="CX408" t="str">
            <v>Lab. Hid. &amp; Pnu.</v>
          </cell>
          <cell r="CY408" t="str">
            <v>Rabu</v>
          </cell>
          <cell r="CZ408">
            <v>1</v>
          </cell>
          <cell r="DA408" t="str">
            <v>-</v>
          </cell>
          <cell r="DB408">
            <v>4</v>
          </cell>
        </row>
        <row r="409">
          <cell r="CT409">
            <v>0.5</v>
          </cell>
        </row>
        <row r="410">
          <cell r="CT410">
            <v>0.5</v>
          </cell>
          <cell r="CX410" t="str">
            <v>Lab. Hid. &amp; Pnu.</v>
          </cell>
          <cell r="CY410" t="str">
            <v>Rabu</v>
          </cell>
          <cell r="CZ410">
            <v>5</v>
          </cell>
          <cell r="DA410" t="str">
            <v>-</v>
          </cell>
          <cell r="DB410">
            <v>8</v>
          </cell>
        </row>
        <row r="411">
          <cell r="CT411">
            <v>0.5</v>
          </cell>
        </row>
        <row r="412">
          <cell r="CT412">
            <v>2</v>
          </cell>
          <cell r="CX412" t="str">
            <v>A.207</v>
          </cell>
          <cell r="CY412" t="str">
            <v>Kamis</v>
          </cell>
          <cell r="CZ412">
            <v>1</v>
          </cell>
          <cell r="DA412" t="str">
            <v>-</v>
          </cell>
          <cell r="DB412">
            <v>4</v>
          </cell>
        </row>
        <row r="413">
          <cell r="CT413">
            <v>2</v>
          </cell>
          <cell r="CX413" t="str">
            <v>Holcim Narogong</v>
          </cell>
          <cell r="CY413" t="str">
            <v>Jumat</v>
          </cell>
          <cell r="CZ413">
            <v>2</v>
          </cell>
          <cell r="DA413" t="str">
            <v>-</v>
          </cell>
          <cell r="DB413">
            <v>4</v>
          </cell>
        </row>
        <row r="414">
          <cell r="CT414">
            <v>2</v>
          </cell>
          <cell r="CX414" t="str">
            <v>Holcim Cilacap</v>
          </cell>
          <cell r="CY414" t="str">
            <v>Jumat</v>
          </cell>
          <cell r="CZ414">
            <v>2</v>
          </cell>
          <cell r="DA414" t="str">
            <v>-</v>
          </cell>
          <cell r="DB414">
            <v>4</v>
          </cell>
        </row>
        <row r="415">
          <cell r="CT415">
            <v>0.5</v>
          </cell>
          <cell r="CX415" t="str">
            <v>Lab. TKE</v>
          </cell>
          <cell r="CY415" t="str">
            <v>Kamis</v>
          </cell>
          <cell r="CZ415">
            <v>1</v>
          </cell>
          <cell r="DA415" t="str">
            <v>-</v>
          </cell>
          <cell r="DB415">
            <v>4</v>
          </cell>
        </row>
        <row r="416">
          <cell r="CT416">
            <v>0.5</v>
          </cell>
        </row>
        <row r="417">
          <cell r="CT417">
            <v>0.5</v>
          </cell>
          <cell r="CX417" t="str">
            <v>Lab. TKE</v>
          </cell>
          <cell r="CY417" t="str">
            <v>Kamis</v>
          </cell>
          <cell r="CZ417">
            <v>5</v>
          </cell>
          <cell r="DA417" t="str">
            <v>-</v>
          </cell>
          <cell r="DB417">
            <v>8</v>
          </cell>
        </row>
        <row r="418">
          <cell r="CT418">
            <v>0.5</v>
          </cell>
        </row>
        <row r="420">
          <cell r="CX420" t="str">
            <v>Lab Krja Mesin</v>
          </cell>
        </row>
        <row r="423">
          <cell r="CT423">
            <v>0</v>
          </cell>
          <cell r="CX423" t="str">
            <v>Lab Prkks Tgn</v>
          </cell>
          <cell r="CZ423">
            <v>1</v>
          </cell>
          <cell r="DA423" t="str">
            <v>-</v>
          </cell>
          <cell r="DB423">
            <v>6</v>
          </cell>
        </row>
        <row r="424">
          <cell r="CT424">
            <v>0</v>
          </cell>
        </row>
        <row r="425">
          <cell r="CT425">
            <v>0</v>
          </cell>
        </row>
        <row r="426">
          <cell r="CT426">
            <v>0.4</v>
          </cell>
          <cell r="CX426" t="str">
            <v>Lab Prkks Tgn</v>
          </cell>
          <cell r="CY426" t="str">
            <v>Kamis</v>
          </cell>
          <cell r="CZ426">
            <v>1</v>
          </cell>
          <cell r="DA426" t="str">
            <v>-</v>
          </cell>
          <cell r="DB426">
            <v>6</v>
          </cell>
        </row>
        <row r="427">
          <cell r="CT427">
            <v>0.3</v>
          </cell>
        </row>
        <row r="428">
          <cell r="CT428">
            <v>0.3</v>
          </cell>
        </row>
        <row r="429">
          <cell r="CT429">
            <v>0.4</v>
          </cell>
          <cell r="CX429" t="str">
            <v>Lab Prkks Tgn</v>
          </cell>
          <cell r="CY429" t="str">
            <v>Rabu</v>
          </cell>
          <cell r="CZ429">
            <v>1</v>
          </cell>
          <cell r="DA429" t="str">
            <v>-</v>
          </cell>
          <cell r="DB429">
            <v>6</v>
          </cell>
        </row>
        <row r="430">
          <cell r="CT430">
            <v>0.3</v>
          </cell>
          <cell r="CX430" t="str">
            <v>Lab Prkks Tgn</v>
          </cell>
          <cell r="CY430" t="str">
            <v>Rabu</v>
          </cell>
          <cell r="CZ430">
            <v>1</v>
          </cell>
          <cell r="DA430" t="str">
            <v>-</v>
          </cell>
          <cell r="DB430">
            <v>6</v>
          </cell>
        </row>
        <row r="431">
          <cell r="CT431">
            <v>0.3</v>
          </cell>
        </row>
        <row r="432">
          <cell r="CT432">
            <v>0.4</v>
          </cell>
        </row>
        <row r="433">
          <cell r="CT433">
            <v>0.3</v>
          </cell>
        </row>
        <row r="434">
          <cell r="CT434">
            <v>0.3</v>
          </cell>
        </row>
        <row r="435">
          <cell r="CT435">
            <v>0.4</v>
          </cell>
          <cell r="CX435" t="str">
            <v>Lab Prkks Tgn</v>
          </cell>
          <cell r="CY435" t="str">
            <v>Jumat</v>
          </cell>
          <cell r="CZ435">
            <v>1</v>
          </cell>
          <cell r="DA435" t="str">
            <v>-</v>
          </cell>
          <cell r="DB435">
            <v>6</v>
          </cell>
        </row>
        <row r="436">
          <cell r="CT436">
            <v>0.3</v>
          </cell>
        </row>
        <row r="437">
          <cell r="CT437">
            <v>0.3</v>
          </cell>
        </row>
        <row r="438">
          <cell r="CT438">
            <v>0.4</v>
          </cell>
          <cell r="CX438" t="str">
            <v>Lab Prkks Tgn</v>
          </cell>
          <cell r="CY438" t="str">
            <v>Senin</v>
          </cell>
          <cell r="CZ438">
            <v>9</v>
          </cell>
          <cell r="DA438" t="str">
            <v>-</v>
          </cell>
          <cell r="DB438">
            <v>16</v>
          </cell>
        </row>
        <row r="439">
          <cell r="CT439">
            <v>0.3</v>
          </cell>
        </row>
        <row r="440">
          <cell r="CT440">
            <v>0.3</v>
          </cell>
        </row>
        <row r="441">
          <cell r="CT441">
            <v>2</v>
          </cell>
          <cell r="CZ441">
            <v>5</v>
          </cell>
          <cell r="DA441" t="str">
            <v>-</v>
          </cell>
          <cell r="DB441">
            <v>8</v>
          </cell>
        </row>
        <row r="442">
          <cell r="CT442">
            <v>2</v>
          </cell>
          <cell r="CX442" t="str">
            <v>A.107</v>
          </cell>
          <cell r="CY442" t="str">
            <v>Jumat</v>
          </cell>
          <cell r="CZ442">
            <v>1</v>
          </cell>
          <cell r="DA442" t="str">
            <v>-</v>
          </cell>
          <cell r="DB442">
            <v>4</v>
          </cell>
        </row>
        <row r="443">
          <cell r="CT443">
            <v>2</v>
          </cell>
          <cell r="CX443" t="str">
            <v>A.107</v>
          </cell>
          <cell r="CY443" t="str">
            <v>Selasa</v>
          </cell>
          <cell r="CZ443">
            <v>1</v>
          </cell>
          <cell r="DA443" t="str">
            <v>-</v>
          </cell>
          <cell r="DB443">
            <v>4</v>
          </cell>
        </row>
        <row r="444">
          <cell r="CT444">
            <v>2</v>
          </cell>
          <cell r="CX444" t="str">
            <v>A.107</v>
          </cell>
          <cell r="CY444" t="str">
            <v>Rabu</v>
          </cell>
          <cell r="CZ444">
            <v>1</v>
          </cell>
          <cell r="DA444" t="str">
            <v>-</v>
          </cell>
          <cell r="DB444">
            <v>4</v>
          </cell>
        </row>
        <row r="445">
          <cell r="CT445">
            <v>2</v>
          </cell>
          <cell r="CX445" t="str">
            <v>Holcim Narogong</v>
          </cell>
          <cell r="CY445" t="str">
            <v>Senin</v>
          </cell>
          <cell r="CZ445">
            <v>7</v>
          </cell>
          <cell r="DA445" t="str">
            <v>-</v>
          </cell>
          <cell r="DB445">
            <v>9</v>
          </cell>
        </row>
        <row r="446">
          <cell r="CT446">
            <v>2</v>
          </cell>
          <cell r="CX446" t="str">
            <v>Holcim Cilacap</v>
          </cell>
          <cell r="CY446" t="str">
            <v>Senin</v>
          </cell>
          <cell r="CZ446">
            <v>7</v>
          </cell>
          <cell r="DA446" t="str">
            <v>-</v>
          </cell>
          <cell r="DB446">
            <v>9</v>
          </cell>
        </row>
        <row r="447">
          <cell r="CT447">
            <v>3</v>
          </cell>
          <cell r="CX447" t="str">
            <v>R. Gambar (A.212)</v>
          </cell>
          <cell r="CY447" t="str">
            <v>Jumat</v>
          </cell>
          <cell r="CZ447">
            <v>5</v>
          </cell>
          <cell r="DA447" t="str">
            <v>-</v>
          </cell>
          <cell r="DB447">
            <v>10</v>
          </cell>
        </row>
        <row r="448">
          <cell r="CT448">
            <v>3</v>
          </cell>
          <cell r="CX448" t="str">
            <v>R. Gambar (A.212)</v>
          </cell>
          <cell r="CY448" t="str">
            <v>Rabu</v>
          </cell>
          <cell r="CZ448">
            <v>5</v>
          </cell>
          <cell r="DA448" t="str">
            <v>-</v>
          </cell>
          <cell r="DB448">
            <v>10</v>
          </cell>
        </row>
        <row r="449">
          <cell r="CT449">
            <v>2</v>
          </cell>
          <cell r="CX449" t="str">
            <v>R. Gambar (A.212)</v>
          </cell>
          <cell r="CY449" t="str">
            <v>Rabu</v>
          </cell>
          <cell r="CZ449">
            <v>1</v>
          </cell>
          <cell r="DA449" t="str">
            <v>-</v>
          </cell>
          <cell r="DB449">
            <v>4</v>
          </cell>
        </row>
        <row r="450">
          <cell r="CT450">
            <v>2</v>
          </cell>
          <cell r="CX450" t="str">
            <v>Holcim Narogong</v>
          </cell>
          <cell r="CY450" t="str">
            <v>Kamis</v>
          </cell>
          <cell r="CZ450">
            <v>1</v>
          </cell>
          <cell r="DA450" t="str">
            <v>-</v>
          </cell>
          <cell r="DB450">
            <v>3</v>
          </cell>
        </row>
        <row r="451">
          <cell r="CT451">
            <v>0</v>
          </cell>
          <cell r="CX451" t="str">
            <v>Holcim Cilacap</v>
          </cell>
          <cell r="CY451" t="str">
            <v>Kamis</v>
          </cell>
          <cell r="CZ451">
            <v>1</v>
          </cell>
          <cell r="DA451" t="str">
            <v>-</v>
          </cell>
          <cell r="DB451">
            <v>3</v>
          </cell>
        </row>
        <row r="452">
          <cell r="CT452">
            <v>2</v>
          </cell>
          <cell r="CX452" t="str">
            <v>Holcim Cilacap</v>
          </cell>
          <cell r="CY452" t="str">
            <v>Kamis</v>
          </cell>
          <cell r="CZ452">
            <v>1</v>
          </cell>
          <cell r="DA452" t="str">
            <v>-</v>
          </cell>
          <cell r="DB452">
            <v>3</v>
          </cell>
        </row>
        <row r="453">
          <cell r="CT453">
            <v>0.3</v>
          </cell>
          <cell r="CX453" t="str">
            <v>Lab Perawatan</v>
          </cell>
          <cell r="CY453" t="str">
            <v>Selasa</v>
          </cell>
          <cell r="CZ453">
            <v>1</v>
          </cell>
          <cell r="DA453" t="str">
            <v>-</v>
          </cell>
          <cell r="DB453">
            <v>4</v>
          </cell>
        </row>
        <row r="454">
          <cell r="CT454">
            <v>0.2</v>
          </cell>
        </row>
        <row r="455">
          <cell r="CT455">
            <v>0.2</v>
          </cell>
        </row>
        <row r="456">
          <cell r="CT456">
            <v>0.3</v>
          </cell>
          <cell r="CX456" t="str">
            <v>R. Kls.Las</v>
          </cell>
          <cell r="CY456" t="str">
            <v>Senin</v>
          </cell>
          <cell r="CZ456">
            <v>1</v>
          </cell>
          <cell r="DA456" t="str">
            <v>-</v>
          </cell>
          <cell r="DB456">
            <v>4</v>
          </cell>
        </row>
        <row r="457">
          <cell r="CT457">
            <v>0.2</v>
          </cell>
        </row>
        <row r="458">
          <cell r="CT458">
            <v>0.2</v>
          </cell>
        </row>
        <row r="459">
          <cell r="CT459">
            <v>2</v>
          </cell>
          <cell r="CX459" t="str">
            <v>A.205</v>
          </cell>
          <cell r="CY459" t="str">
            <v>Rabu</v>
          </cell>
          <cell r="CZ459">
            <v>1</v>
          </cell>
          <cell r="DA459" t="str">
            <v>-</v>
          </cell>
          <cell r="DB459">
            <v>4</v>
          </cell>
        </row>
        <row r="460">
          <cell r="CT460">
            <v>0.4</v>
          </cell>
          <cell r="CX460" t="str">
            <v>Lab Prkks Tgn</v>
          </cell>
          <cell r="CY460" t="str">
            <v>Jumat</v>
          </cell>
          <cell r="CZ460">
            <v>1</v>
          </cell>
          <cell r="DA460" t="str">
            <v>-</v>
          </cell>
          <cell r="DB460">
            <v>6</v>
          </cell>
        </row>
        <row r="461">
          <cell r="CT461">
            <v>0.3</v>
          </cell>
        </row>
        <row r="462">
          <cell r="CT462">
            <v>0.3</v>
          </cell>
        </row>
        <row r="463">
          <cell r="CT463">
            <v>0.4</v>
          </cell>
          <cell r="CX463" t="str">
            <v>Lab Prkks Tgn</v>
          </cell>
          <cell r="CY463" t="str">
            <v>Senin</v>
          </cell>
          <cell r="CZ463">
            <v>9</v>
          </cell>
          <cell r="DA463" t="str">
            <v>-</v>
          </cell>
          <cell r="DB463">
            <v>16</v>
          </cell>
        </row>
        <row r="464">
          <cell r="CT464">
            <v>0.3</v>
          </cell>
        </row>
        <row r="465">
          <cell r="CT465">
            <v>0.3</v>
          </cell>
        </row>
        <row r="466">
          <cell r="CT466">
            <v>2</v>
          </cell>
          <cell r="CX466" t="str">
            <v>Holcim Narogong</v>
          </cell>
          <cell r="CY466" t="str">
            <v xml:space="preserve"> </v>
          </cell>
          <cell r="CZ466">
            <v>0</v>
          </cell>
          <cell r="DA466" t="str">
            <v>-</v>
          </cell>
          <cell r="DB466">
            <v>0</v>
          </cell>
        </row>
        <row r="467">
          <cell r="CT467">
            <v>2</v>
          </cell>
          <cell r="CX467" t="str">
            <v>Holcim Cilacap</v>
          </cell>
          <cell r="CY467" t="str">
            <v xml:space="preserve"> </v>
          </cell>
          <cell r="CZ467">
            <v>0</v>
          </cell>
          <cell r="DA467" t="str">
            <v>-</v>
          </cell>
          <cell r="DB467">
            <v>0</v>
          </cell>
        </row>
        <row r="468">
          <cell r="CT468">
            <v>0.3</v>
          </cell>
          <cell r="CX468" t="str">
            <v>Lab U.L &amp; Metrol.</v>
          </cell>
          <cell r="CY468" t="str">
            <v>Selasa</v>
          </cell>
          <cell r="CZ468">
            <v>1</v>
          </cell>
          <cell r="DA468" t="str">
            <v>-</v>
          </cell>
          <cell r="DB468">
            <v>4</v>
          </cell>
        </row>
        <row r="469">
          <cell r="CT469">
            <v>0.2</v>
          </cell>
        </row>
        <row r="470">
          <cell r="CT470">
            <v>0.2</v>
          </cell>
        </row>
        <row r="472">
          <cell r="CT472">
            <v>0.3</v>
          </cell>
          <cell r="CX472" t="str">
            <v>Lab U.L &amp; Metrol.</v>
          </cell>
          <cell r="CY472" t="str">
            <v>Kamis</v>
          </cell>
          <cell r="CZ472">
            <v>5</v>
          </cell>
          <cell r="DA472" t="str">
            <v>-</v>
          </cell>
          <cell r="DB472">
            <v>8</v>
          </cell>
        </row>
        <row r="473">
          <cell r="CT473">
            <v>0.2</v>
          </cell>
        </row>
        <row r="474">
          <cell r="CT474">
            <v>0.2</v>
          </cell>
        </row>
        <row r="475">
          <cell r="CT475">
            <v>2</v>
          </cell>
          <cell r="CX475" t="str">
            <v>A.116</v>
          </cell>
          <cell r="CY475" t="str">
            <v>Rabu</v>
          </cell>
          <cell r="CZ475">
            <v>1</v>
          </cell>
          <cell r="DA475" t="str">
            <v>-</v>
          </cell>
          <cell r="DB475">
            <v>4</v>
          </cell>
        </row>
        <row r="476">
          <cell r="CT476">
            <v>2</v>
          </cell>
          <cell r="CX476" t="str">
            <v>Holcim Cilacap</v>
          </cell>
          <cell r="CY476" t="str">
            <v xml:space="preserve"> </v>
          </cell>
          <cell r="CZ476">
            <v>0</v>
          </cell>
          <cell r="DA476" t="str">
            <v>-</v>
          </cell>
          <cell r="DB476">
            <v>0</v>
          </cell>
        </row>
        <row r="477">
          <cell r="CT477">
            <v>2</v>
          </cell>
          <cell r="CX477" t="str">
            <v>Lab U.L &amp; Metrol.</v>
          </cell>
          <cell r="CY477" t="str">
            <v xml:space="preserve"> </v>
          </cell>
          <cell r="CZ477">
            <v>0</v>
          </cell>
          <cell r="DA477" t="str">
            <v>-</v>
          </cell>
          <cell r="DB477">
            <v>0</v>
          </cell>
        </row>
        <row r="478">
          <cell r="CT478">
            <v>2</v>
          </cell>
          <cell r="CX478" t="str">
            <v>Lab U.L &amp; Metrol.</v>
          </cell>
          <cell r="CY478" t="str">
            <v xml:space="preserve"> </v>
          </cell>
          <cell r="CZ478">
            <v>0</v>
          </cell>
          <cell r="DA478" t="str">
            <v>-</v>
          </cell>
          <cell r="DB478">
            <v>0</v>
          </cell>
        </row>
        <row r="480">
          <cell r="CT480">
            <v>1</v>
          </cell>
          <cell r="CX480" t="str">
            <v>Holcim Narogong</v>
          </cell>
          <cell r="CY480" t="str">
            <v xml:space="preserve"> </v>
          </cell>
          <cell r="CZ480">
            <v>0</v>
          </cell>
          <cell r="DA480" t="str">
            <v>-</v>
          </cell>
          <cell r="DB480">
            <v>0</v>
          </cell>
        </row>
        <row r="481">
          <cell r="CT481">
            <v>2</v>
          </cell>
          <cell r="CX481" t="str">
            <v>Y.202</v>
          </cell>
          <cell r="CY481" t="str">
            <v>Selasa</v>
          </cell>
          <cell r="CZ481">
            <v>1</v>
          </cell>
          <cell r="DA481" t="str">
            <v>-</v>
          </cell>
          <cell r="DB481">
            <v>4</v>
          </cell>
        </row>
        <row r="486">
          <cell r="CT486">
            <v>0.5</v>
          </cell>
          <cell r="CX486" t="str">
            <v>Lab. Hid. &amp; Pnu.</v>
          </cell>
          <cell r="CY486" t="str">
            <v>Selasa</v>
          </cell>
          <cell r="CZ486">
            <v>5</v>
          </cell>
          <cell r="DA486" t="str">
            <v>-</v>
          </cell>
          <cell r="DB486">
            <v>8</v>
          </cell>
        </row>
        <row r="487">
          <cell r="CT487">
            <v>0.5</v>
          </cell>
        </row>
        <row r="488">
          <cell r="CT488">
            <v>0.5</v>
          </cell>
          <cell r="CX488" t="str">
            <v>Lab. Hid. &amp; Pnu.</v>
          </cell>
          <cell r="CY488" t="str">
            <v>Rabu</v>
          </cell>
          <cell r="CZ488">
            <v>5</v>
          </cell>
          <cell r="DA488" t="str">
            <v>-</v>
          </cell>
          <cell r="DB488">
            <v>8</v>
          </cell>
        </row>
        <row r="489">
          <cell r="CT489">
            <v>0.5</v>
          </cell>
        </row>
        <row r="490">
          <cell r="CT490">
            <v>2</v>
          </cell>
          <cell r="CX490" t="str">
            <v>Holcim Narogong</v>
          </cell>
          <cell r="CY490" t="str">
            <v xml:space="preserve"> </v>
          </cell>
          <cell r="CZ490">
            <v>0</v>
          </cell>
          <cell r="DA490" t="str">
            <v>-</v>
          </cell>
          <cell r="DB490">
            <v>0</v>
          </cell>
        </row>
        <row r="491">
          <cell r="CT491">
            <v>3</v>
          </cell>
          <cell r="CX491" t="str">
            <v>R. Gambar (A.212)</v>
          </cell>
          <cell r="CY491" t="str">
            <v>Senin</v>
          </cell>
          <cell r="CZ491">
            <v>1</v>
          </cell>
          <cell r="DA491" t="str">
            <v>-</v>
          </cell>
          <cell r="DB491">
            <v>6</v>
          </cell>
        </row>
        <row r="492">
          <cell r="CT492">
            <v>3</v>
          </cell>
          <cell r="CX492" t="str">
            <v>R. Gambar (A.212)</v>
          </cell>
          <cell r="CY492" t="str">
            <v>Kamis</v>
          </cell>
          <cell r="CZ492">
            <v>1</v>
          </cell>
          <cell r="DA492" t="str">
            <v>-</v>
          </cell>
          <cell r="DB492">
            <v>6</v>
          </cell>
        </row>
        <row r="493">
          <cell r="CT493">
            <v>3</v>
          </cell>
          <cell r="CX493" t="str">
            <v>R. Gambar (A.212)</v>
          </cell>
          <cell r="CY493" t="str">
            <v>Selasa</v>
          </cell>
          <cell r="CZ493">
            <v>1</v>
          </cell>
          <cell r="DA493" t="str">
            <v>-</v>
          </cell>
          <cell r="DB493">
            <v>6</v>
          </cell>
        </row>
        <row r="494">
          <cell r="CT494">
            <v>0.5</v>
          </cell>
          <cell r="CX494" t="str">
            <v>Lab. Hid. &amp; Pnu.</v>
          </cell>
          <cell r="CY494" t="str">
            <v>Rabu</v>
          </cell>
          <cell r="CZ494">
            <v>1</v>
          </cell>
          <cell r="DA494" t="str">
            <v>-</v>
          </cell>
          <cell r="DB494">
            <v>4</v>
          </cell>
        </row>
        <row r="495">
          <cell r="CT495">
            <v>0.5</v>
          </cell>
        </row>
        <row r="496">
          <cell r="CT496">
            <v>2</v>
          </cell>
          <cell r="CX496" t="str">
            <v>Holcim Narogong</v>
          </cell>
          <cell r="CY496" t="str">
            <v>Jumat</v>
          </cell>
          <cell r="CZ496">
            <v>5</v>
          </cell>
          <cell r="DA496" t="str">
            <v>-</v>
          </cell>
          <cell r="DB496">
            <v>7</v>
          </cell>
        </row>
        <row r="497">
          <cell r="CT497">
            <v>2</v>
          </cell>
          <cell r="CX497" t="str">
            <v>Holcim Cilacap</v>
          </cell>
          <cell r="CY497" t="str">
            <v>Jumat</v>
          </cell>
          <cell r="CZ497">
            <v>5</v>
          </cell>
          <cell r="DA497" t="str">
            <v>-</v>
          </cell>
          <cell r="DB497">
            <v>7</v>
          </cell>
        </row>
        <row r="498">
          <cell r="CT498">
            <v>2</v>
          </cell>
          <cell r="CX498" t="str">
            <v>Holcim Cilacap</v>
          </cell>
          <cell r="CY498" t="str">
            <v xml:space="preserve"> </v>
          </cell>
          <cell r="CZ498">
            <v>0</v>
          </cell>
          <cell r="DA498" t="str">
            <v>-</v>
          </cell>
          <cell r="DB498">
            <v>0</v>
          </cell>
        </row>
        <row r="499">
          <cell r="CT499">
            <v>2</v>
          </cell>
          <cell r="CX499" t="str">
            <v>A.116</v>
          </cell>
          <cell r="CY499" t="str">
            <v>Kamis</v>
          </cell>
          <cell r="CZ499">
            <v>5</v>
          </cell>
          <cell r="DA499" t="str">
            <v>-</v>
          </cell>
          <cell r="DB499">
            <v>8</v>
          </cell>
        </row>
        <row r="500">
          <cell r="CT500">
            <v>2</v>
          </cell>
          <cell r="CX500" t="str">
            <v>A.107</v>
          </cell>
          <cell r="CY500" t="str">
            <v>Senin</v>
          </cell>
          <cell r="CZ500">
            <v>1</v>
          </cell>
          <cell r="DA500" t="str">
            <v>-</v>
          </cell>
          <cell r="DB500">
            <v>4</v>
          </cell>
        </row>
        <row r="501">
          <cell r="CT501">
            <v>2</v>
          </cell>
          <cell r="CX501" t="str">
            <v>A.111(G1)</v>
          </cell>
          <cell r="CY501" t="str">
            <v>Rabu</v>
          </cell>
          <cell r="CZ501">
            <v>5</v>
          </cell>
          <cell r="DA501" t="str">
            <v>-</v>
          </cell>
          <cell r="DB501">
            <v>6</v>
          </cell>
        </row>
        <row r="502">
          <cell r="CT502">
            <v>0.5</v>
          </cell>
          <cell r="CZ502">
            <v>1</v>
          </cell>
          <cell r="DA502" t="str">
            <v>-</v>
          </cell>
          <cell r="DB502">
            <v>4</v>
          </cell>
        </row>
        <row r="503">
          <cell r="CT503">
            <v>0.5</v>
          </cell>
        </row>
        <row r="504">
          <cell r="CT504">
            <v>2</v>
          </cell>
          <cell r="CX504" t="str">
            <v>A.110</v>
          </cell>
          <cell r="CY504" t="str">
            <v>Jumat</v>
          </cell>
          <cell r="CZ504">
            <v>5</v>
          </cell>
          <cell r="DA504" t="str">
            <v>-</v>
          </cell>
          <cell r="DB504">
            <v>8</v>
          </cell>
        </row>
        <row r="505">
          <cell r="CT505">
            <v>2</v>
          </cell>
          <cell r="CX505" t="str">
            <v>A.111(G1)</v>
          </cell>
          <cell r="CY505" t="str">
            <v>Selasa</v>
          </cell>
          <cell r="CZ505">
            <v>1</v>
          </cell>
          <cell r="DA505" t="str">
            <v>-</v>
          </cell>
          <cell r="DB505">
            <v>2</v>
          </cell>
        </row>
        <row r="506">
          <cell r="CT506">
            <v>2</v>
          </cell>
          <cell r="CX506" t="str">
            <v>Holcim Cilacap</v>
          </cell>
          <cell r="CY506" t="str">
            <v xml:space="preserve"> </v>
          </cell>
          <cell r="CZ506">
            <v>0</v>
          </cell>
          <cell r="DA506" t="str">
            <v>-</v>
          </cell>
          <cell r="DB506">
            <v>0</v>
          </cell>
        </row>
        <row r="507">
          <cell r="CT507">
            <v>2</v>
          </cell>
          <cell r="CX507" t="str">
            <v>Y.201</v>
          </cell>
          <cell r="CY507" t="str">
            <v>Senin</v>
          </cell>
          <cell r="CZ507">
            <v>1</v>
          </cell>
          <cell r="DA507" t="str">
            <v>-</v>
          </cell>
          <cell r="DB507">
            <v>4</v>
          </cell>
        </row>
        <row r="508">
          <cell r="CT508">
            <v>2</v>
          </cell>
          <cell r="CX508" t="str">
            <v>A.106</v>
          </cell>
          <cell r="CY508" t="str">
            <v>Kamis</v>
          </cell>
          <cell r="CZ508">
            <v>1</v>
          </cell>
          <cell r="DA508" t="str">
            <v>-</v>
          </cell>
          <cell r="DB508">
            <v>4</v>
          </cell>
        </row>
        <row r="509">
          <cell r="CT509">
            <v>2</v>
          </cell>
          <cell r="CX509" t="str">
            <v>A.207</v>
          </cell>
          <cell r="CY509" t="str">
            <v>Rabu</v>
          </cell>
          <cell r="CZ509">
            <v>7</v>
          </cell>
          <cell r="DA509" t="str">
            <v>-</v>
          </cell>
          <cell r="DB509">
            <v>9</v>
          </cell>
        </row>
        <row r="510">
          <cell r="CT510">
            <v>2</v>
          </cell>
          <cell r="CX510" t="str">
            <v>A.205</v>
          </cell>
          <cell r="CY510" t="str">
            <v>Jumat</v>
          </cell>
          <cell r="CZ510">
            <v>1</v>
          </cell>
          <cell r="DA510" t="str">
            <v>-</v>
          </cell>
          <cell r="DB510">
            <v>4</v>
          </cell>
        </row>
        <row r="511">
          <cell r="CT511">
            <v>2</v>
          </cell>
          <cell r="CX511" t="str">
            <v>A.116</v>
          </cell>
          <cell r="CY511" t="str">
            <v>Senin</v>
          </cell>
          <cell r="CZ511">
            <v>1</v>
          </cell>
          <cell r="DA511" t="str">
            <v>-</v>
          </cell>
          <cell r="DB511">
            <v>4</v>
          </cell>
        </row>
        <row r="512">
          <cell r="CT512">
            <v>2</v>
          </cell>
          <cell r="CX512" t="str">
            <v>A.116</v>
          </cell>
          <cell r="CY512" t="str">
            <v>Senin</v>
          </cell>
          <cell r="CZ512">
            <v>5</v>
          </cell>
          <cell r="DA512" t="str">
            <v>-</v>
          </cell>
          <cell r="DB512">
            <v>8</v>
          </cell>
        </row>
        <row r="513">
          <cell r="CT513">
            <v>2</v>
          </cell>
          <cell r="CX513" t="str">
            <v>Lab. Fisika (A.113)</v>
          </cell>
          <cell r="CY513" t="str">
            <v>Kamis</v>
          </cell>
          <cell r="CZ513">
            <v>1</v>
          </cell>
          <cell r="DA513" t="str">
            <v>-</v>
          </cell>
          <cell r="DB513">
            <v>4</v>
          </cell>
        </row>
        <row r="514">
          <cell r="CT514">
            <v>1</v>
          </cell>
          <cell r="CX514" t="str">
            <v>A.205</v>
          </cell>
          <cell r="CY514" t="str">
            <v>Senin</v>
          </cell>
          <cell r="CZ514">
            <v>5</v>
          </cell>
          <cell r="DA514" t="str">
            <v>-</v>
          </cell>
          <cell r="DB514">
            <v>8</v>
          </cell>
        </row>
        <row r="515">
          <cell r="CT515">
            <v>1</v>
          </cell>
          <cell r="CX515" t="str">
            <v>A.216</v>
          </cell>
          <cell r="CY515" t="str">
            <v>Selasa</v>
          </cell>
          <cell r="CZ515">
            <v>1</v>
          </cell>
          <cell r="DA515" t="str">
            <v>-</v>
          </cell>
          <cell r="DB515">
            <v>4</v>
          </cell>
        </row>
        <row r="516">
          <cell r="CT516">
            <v>1</v>
          </cell>
          <cell r="CX516" t="str">
            <v>Y.303</v>
          </cell>
          <cell r="CY516" t="str">
            <v>Kamis</v>
          </cell>
          <cell r="CZ516">
            <v>5</v>
          </cell>
          <cell r="DA516" t="str">
            <v>-</v>
          </cell>
          <cell r="DB516">
            <v>8</v>
          </cell>
        </row>
        <row r="517">
          <cell r="CT517">
            <v>1</v>
          </cell>
          <cell r="CX517" t="str">
            <v>Y.303</v>
          </cell>
          <cell r="CY517" t="str">
            <v>Jumat</v>
          </cell>
          <cell r="CZ517">
            <v>6</v>
          </cell>
          <cell r="DA517" t="str">
            <v>-</v>
          </cell>
          <cell r="DB517">
            <v>9</v>
          </cell>
        </row>
        <row r="518">
          <cell r="CT518">
            <v>1</v>
          </cell>
          <cell r="CX518" t="str">
            <v>Y.304</v>
          </cell>
          <cell r="CY518" t="str">
            <v>Senin</v>
          </cell>
          <cell r="CZ518">
            <v>1</v>
          </cell>
          <cell r="DA518" t="str">
            <v>-</v>
          </cell>
          <cell r="DB518">
            <v>4</v>
          </cell>
        </row>
        <row r="519">
          <cell r="CT519">
            <v>1</v>
          </cell>
          <cell r="CX519" t="str">
            <v>Y.304</v>
          </cell>
          <cell r="CY519" t="str">
            <v>Selasa</v>
          </cell>
          <cell r="CZ519">
            <v>1</v>
          </cell>
          <cell r="DA519" t="str">
            <v>-</v>
          </cell>
          <cell r="DB519">
            <v>4</v>
          </cell>
        </row>
        <row r="520">
          <cell r="CT520">
            <v>1</v>
          </cell>
          <cell r="CX520" t="str">
            <v>Y.303</v>
          </cell>
          <cell r="CY520" t="str">
            <v>Rabu</v>
          </cell>
          <cell r="CZ520">
            <v>1</v>
          </cell>
          <cell r="DA520" t="str">
            <v>-</v>
          </cell>
          <cell r="DB520">
            <v>4</v>
          </cell>
        </row>
        <row r="521">
          <cell r="CT521">
            <v>1</v>
          </cell>
          <cell r="CX521" t="str">
            <v>Y.302</v>
          </cell>
          <cell r="CY521" t="str">
            <v>Kamis</v>
          </cell>
          <cell r="CZ521">
            <v>1</v>
          </cell>
          <cell r="DA521" t="str">
            <v>-</v>
          </cell>
          <cell r="DB521">
            <v>4</v>
          </cell>
        </row>
        <row r="522">
          <cell r="CT522">
            <v>4</v>
          </cell>
          <cell r="CX522">
            <v>0</v>
          </cell>
          <cell r="CY522" t="str">
            <v xml:space="preserve"> </v>
          </cell>
          <cell r="CZ522">
            <v>0</v>
          </cell>
          <cell r="DA522" t="str">
            <v>-</v>
          </cell>
          <cell r="DB522">
            <v>0</v>
          </cell>
        </row>
        <row r="523">
          <cell r="CT523">
            <v>4</v>
          </cell>
          <cell r="CX523">
            <v>0</v>
          </cell>
          <cell r="CY523" t="str">
            <v xml:space="preserve"> </v>
          </cell>
          <cell r="CZ523">
            <v>0</v>
          </cell>
          <cell r="DA523" t="str">
            <v>-</v>
          </cell>
          <cell r="DB523">
            <v>0</v>
          </cell>
        </row>
        <row r="524">
          <cell r="CT524">
            <v>4</v>
          </cell>
          <cell r="CX524">
            <v>0</v>
          </cell>
          <cell r="CY524" t="str">
            <v xml:space="preserve"> </v>
          </cell>
          <cell r="CZ524">
            <v>0</v>
          </cell>
          <cell r="DA524" t="str">
            <v>-</v>
          </cell>
          <cell r="DB524">
            <v>0</v>
          </cell>
        </row>
        <row r="525">
          <cell r="CT525">
            <v>6</v>
          </cell>
          <cell r="CX525">
            <v>0</v>
          </cell>
          <cell r="CY525" t="str">
            <v xml:space="preserve"> </v>
          </cell>
          <cell r="CZ525">
            <v>0</v>
          </cell>
          <cell r="DA525" t="str">
            <v>-</v>
          </cell>
          <cell r="DB525">
            <v>0</v>
          </cell>
        </row>
        <row r="526">
          <cell r="CT526">
            <v>6</v>
          </cell>
          <cell r="CX526">
            <v>0</v>
          </cell>
          <cell r="CY526" t="str">
            <v xml:space="preserve"> </v>
          </cell>
          <cell r="CZ526">
            <v>0</v>
          </cell>
          <cell r="DA526" t="str">
            <v>-</v>
          </cell>
          <cell r="DB526">
            <v>0</v>
          </cell>
        </row>
        <row r="527">
          <cell r="CT527">
            <v>4</v>
          </cell>
          <cell r="CX527">
            <v>0</v>
          </cell>
          <cell r="CY527" t="str">
            <v xml:space="preserve"> </v>
          </cell>
          <cell r="CZ527">
            <v>0</v>
          </cell>
          <cell r="DA527" t="str">
            <v>-</v>
          </cell>
          <cell r="DB527">
            <v>0</v>
          </cell>
        </row>
        <row r="528">
          <cell r="CT528">
            <v>4</v>
          </cell>
          <cell r="CX528">
            <v>0</v>
          </cell>
          <cell r="CY528" t="str">
            <v xml:space="preserve"> </v>
          </cell>
          <cell r="CZ528">
            <v>0</v>
          </cell>
          <cell r="DA528" t="str">
            <v>-</v>
          </cell>
          <cell r="DB528">
            <v>0</v>
          </cell>
        </row>
        <row r="529">
          <cell r="CT529">
            <v>4</v>
          </cell>
          <cell r="CX529">
            <v>0</v>
          </cell>
          <cell r="CY529" t="str">
            <v xml:space="preserve"> </v>
          </cell>
          <cell r="CZ529">
            <v>0</v>
          </cell>
          <cell r="DA529" t="str">
            <v>-</v>
          </cell>
          <cell r="DB529">
            <v>0</v>
          </cell>
        </row>
        <row r="530">
          <cell r="CT530">
            <v>4</v>
          </cell>
          <cell r="CX530">
            <v>0</v>
          </cell>
          <cell r="CY530" t="str">
            <v xml:space="preserve"> </v>
          </cell>
          <cell r="CZ530">
            <v>0</v>
          </cell>
          <cell r="DA530" t="str">
            <v>-</v>
          </cell>
          <cell r="DB530">
            <v>0</v>
          </cell>
        </row>
        <row r="531">
          <cell r="CT531">
            <v>2</v>
          </cell>
          <cell r="CX531" t="str">
            <v>Y.304</v>
          </cell>
          <cell r="CY531" t="str">
            <v>Rabu</v>
          </cell>
          <cell r="CZ531">
            <v>1</v>
          </cell>
          <cell r="DA531" t="str">
            <v>-</v>
          </cell>
          <cell r="DB531">
            <v>4</v>
          </cell>
        </row>
        <row r="532">
          <cell r="CT532">
            <v>2</v>
          </cell>
          <cell r="CX532" t="str">
            <v>A.205</v>
          </cell>
          <cell r="CY532" t="str">
            <v>Jumat</v>
          </cell>
          <cell r="CZ532">
            <v>5</v>
          </cell>
          <cell r="DA532" t="str">
            <v>-</v>
          </cell>
          <cell r="DB532">
            <v>8</v>
          </cell>
        </row>
        <row r="533">
          <cell r="CT533">
            <v>2</v>
          </cell>
          <cell r="CX533" t="str">
            <v>A.205</v>
          </cell>
          <cell r="CY533" t="str">
            <v>Rabu</v>
          </cell>
          <cell r="CZ533">
            <v>5</v>
          </cell>
          <cell r="DA533" t="str">
            <v>-</v>
          </cell>
          <cell r="DB533">
            <v>8</v>
          </cell>
        </row>
        <row r="534">
          <cell r="CT534">
            <v>2</v>
          </cell>
          <cell r="CX534" t="str">
            <v>Y.301</v>
          </cell>
          <cell r="CY534" t="str">
            <v>Kamis</v>
          </cell>
          <cell r="CZ534">
            <v>1</v>
          </cell>
          <cell r="DA534" t="str">
            <v>-</v>
          </cell>
          <cell r="DB534">
            <v>4</v>
          </cell>
        </row>
        <row r="535">
          <cell r="CT535">
            <v>2</v>
          </cell>
          <cell r="CX535" t="str">
            <v>Y.301</v>
          </cell>
          <cell r="CY535" t="str">
            <v>Kamis</v>
          </cell>
          <cell r="CZ535">
            <v>5</v>
          </cell>
          <cell r="DA535" t="str">
            <v>-</v>
          </cell>
          <cell r="DB535">
            <v>8</v>
          </cell>
        </row>
        <row r="536">
          <cell r="CT536">
            <v>2</v>
          </cell>
          <cell r="CX536" t="str">
            <v>A.209</v>
          </cell>
          <cell r="CY536" t="str">
            <v>Kamis</v>
          </cell>
          <cell r="CZ536">
            <v>1</v>
          </cell>
          <cell r="DA536" t="str">
            <v>-</v>
          </cell>
          <cell r="DB536">
            <v>4</v>
          </cell>
        </row>
        <row r="537">
          <cell r="CT537">
            <v>2</v>
          </cell>
          <cell r="CX537">
            <v>0</v>
          </cell>
          <cell r="CY537" t="str">
            <v xml:space="preserve"> </v>
          </cell>
          <cell r="CZ537">
            <v>0</v>
          </cell>
          <cell r="DA537" t="str">
            <v>-</v>
          </cell>
          <cell r="DB537">
            <v>0</v>
          </cell>
        </row>
        <row r="538">
          <cell r="CT538">
            <v>2</v>
          </cell>
          <cell r="CX538" t="str">
            <v>A.107</v>
          </cell>
          <cell r="CY538" t="str">
            <v>Rabu</v>
          </cell>
          <cell r="CZ538">
            <v>5</v>
          </cell>
          <cell r="DA538" t="str">
            <v>-</v>
          </cell>
          <cell r="DB538">
            <v>8</v>
          </cell>
        </row>
        <row r="539">
          <cell r="CT539">
            <v>2</v>
          </cell>
          <cell r="CX539" t="str">
            <v>Holcim Narogong</v>
          </cell>
          <cell r="CY539" t="str">
            <v>Senin</v>
          </cell>
          <cell r="CZ539">
            <v>4</v>
          </cell>
          <cell r="DA539" t="str">
            <v>-</v>
          </cell>
          <cell r="DB539">
            <v>6</v>
          </cell>
        </row>
        <row r="540">
          <cell r="CT540">
            <v>2</v>
          </cell>
          <cell r="CX540" t="str">
            <v>Holcim Cilacap</v>
          </cell>
          <cell r="CY540" t="str">
            <v>Senin</v>
          </cell>
          <cell r="CZ540">
            <v>4</v>
          </cell>
          <cell r="DA540" t="str">
            <v>-</v>
          </cell>
          <cell r="DB540">
            <v>6</v>
          </cell>
        </row>
        <row r="541">
          <cell r="CT541">
            <v>2</v>
          </cell>
          <cell r="CX541" t="str">
            <v>A.107</v>
          </cell>
          <cell r="CY541" t="str">
            <v>Selasa</v>
          </cell>
          <cell r="CZ541">
            <v>5</v>
          </cell>
          <cell r="DA541" t="str">
            <v>-</v>
          </cell>
          <cell r="DB541">
            <v>8</v>
          </cell>
        </row>
        <row r="542">
          <cell r="CT542">
            <v>2</v>
          </cell>
          <cell r="CX542" t="str">
            <v>A.106</v>
          </cell>
          <cell r="CY542" t="str">
            <v>Jumat</v>
          </cell>
          <cell r="CZ542">
            <v>1</v>
          </cell>
          <cell r="DA542" t="str">
            <v>-</v>
          </cell>
          <cell r="DB542">
            <v>4</v>
          </cell>
        </row>
        <row r="543">
          <cell r="CT543">
            <v>1</v>
          </cell>
          <cell r="CX543" t="str">
            <v>A.111(G1)</v>
          </cell>
          <cell r="CY543" t="str">
            <v>Selasa</v>
          </cell>
          <cell r="CZ543">
            <v>3</v>
          </cell>
          <cell r="DA543" t="str">
            <v>-</v>
          </cell>
          <cell r="DB543">
            <v>4</v>
          </cell>
        </row>
        <row r="544">
          <cell r="CT544">
            <v>2</v>
          </cell>
          <cell r="CX544" t="str">
            <v>A.106</v>
          </cell>
          <cell r="CY544" t="str">
            <v>Kamis</v>
          </cell>
          <cell r="CZ544">
            <v>5</v>
          </cell>
          <cell r="DA544" t="str">
            <v>-</v>
          </cell>
          <cell r="DB544">
            <v>8</v>
          </cell>
        </row>
        <row r="545">
          <cell r="CT545">
            <v>2</v>
          </cell>
          <cell r="CX545" t="str">
            <v>A.107</v>
          </cell>
          <cell r="CY545" t="str">
            <v>Senin</v>
          </cell>
          <cell r="CZ545">
            <v>5</v>
          </cell>
          <cell r="DA545" t="str">
            <v>-</v>
          </cell>
          <cell r="DB545">
            <v>8</v>
          </cell>
        </row>
        <row r="546">
          <cell r="CT546">
            <v>2</v>
          </cell>
          <cell r="CX546" t="str">
            <v>Holcim Cilacap</v>
          </cell>
          <cell r="CY546" t="str">
            <v xml:space="preserve"> </v>
          </cell>
          <cell r="CZ546">
            <v>0</v>
          </cell>
          <cell r="DA546" t="str">
            <v>-</v>
          </cell>
          <cell r="DB546">
            <v>0</v>
          </cell>
        </row>
        <row r="547">
          <cell r="CT547">
            <v>2</v>
          </cell>
          <cell r="CX547" t="str">
            <v>Holcim Cilacap</v>
          </cell>
          <cell r="CY547" t="str">
            <v xml:space="preserve"> </v>
          </cell>
          <cell r="CZ547">
            <v>0</v>
          </cell>
          <cell r="DA547" t="str">
            <v>-</v>
          </cell>
          <cell r="DB547">
            <v>0</v>
          </cell>
        </row>
        <row r="548">
          <cell r="CT548">
            <v>2</v>
          </cell>
          <cell r="CX548" t="str">
            <v>A.106</v>
          </cell>
          <cell r="CY548" t="str">
            <v>Senin</v>
          </cell>
          <cell r="CZ548">
            <v>1</v>
          </cell>
          <cell r="DA548" t="str">
            <v>-</v>
          </cell>
          <cell r="DB548">
            <v>4</v>
          </cell>
        </row>
        <row r="549">
          <cell r="CT549">
            <v>2</v>
          </cell>
          <cell r="CX549" t="str">
            <v>A.105</v>
          </cell>
          <cell r="CY549" t="str">
            <v>Kamis</v>
          </cell>
          <cell r="CZ549">
            <v>1</v>
          </cell>
          <cell r="DA549" t="str">
            <v>-</v>
          </cell>
          <cell r="DB549">
            <v>4</v>
          </cell>
        </row>
        <row r="550">
          <cell r="CT550">
            <v>2</v>
          </cell>
          <cell r="CX550" t="str">
            <v>A.110</v>
          </cell>
          <cell r="CY550" t="str">
            <v>Selasa</v>
          </cell>
          <cell r="CZ550">
            <v>7</v>
          </cell>
          <cell r="DA550" t="str">
            <v>-</v>
          </cell>
          <cell r="DB550">
            <v>10</v>
          </cell>
        </row>
        <row r="551">
          <cell r="CT551">
            <v>2</v>
          </cell>
          <cell r="CX551" t="str">
            <v>A207</v>
          </cell>
          <cell r="CY551" t="str">
            <v>Selasa</v>
          </cell>
          <cell r="CZ551">
            <v>1</v>
          </cell>
          <cell r="DA551" t="str">
            <v>-</v>
          </cell>
          <cell r="DB551">
            <v>4</v>
          </cell>
        </row>
        <row r="552">
          <cell r="CT552">
            <v>2</v>
          </cell>
          <cell r="CX552" t="str">
            <v>A.110</v>
          </cell>
          <cell r="CY552" t="str">
            <v>Rabu</v>
          </cell>
          <cell r="CZ552">
            <v>5</v>
          </cell>
          <cell r="DA552" t="str">
            <v>-</v>
          </cell>
          <cell r="DB552">
            <v>8</v>
          </cell>
        </row>
        <row r="553">
          <cell r="CT553">
            <v>1</v>
          </cell>
          <cell r="CX553" t="str">
            <v>A.207</v>
          </cell>
          <cell r="CY553" t="str">
            <v>Jumat</v>
          </cell>
          <cell r="CZ553">
            <v>1</v>
          </cell>
          <cell r="DA553" t="str">
            <v>-</v>
          </cell>
          <cell r="DB553">
            <v>8</v>
          </cell>
        </row>
        <row r="561">
          <cell r="CT561">
            <v>0.4</v>
          </cell>
          <cell r="CX561" t="str">
            <v>Lab Prkks Tgn</v>
          </cell>
          <cell r="CZ561">
            <v>1</v>
          </cell>
          <cell r="DA561" t="str">
            <v>-</v>
          </cell>
          <cell r="DB561">
            <v>6</v>
          </cell>
        </row>
        <row r="562">
          <cell r="CT562">
            <v>0.3</v>
          </cell>
        </row>
        <row r="563">
          <cell r="CT563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a"/>
      <sheetName val="JADWAL"/>
      <sheetName val="JADWAL_Dosen (rev)"/>
      <sheetName val="Mahasiswa"/>
      <sheetName val="JADWAL_Dosen"/>
      <sheetName val="JADWAL_SK"/>
      <sheetName val="JADWAL_NON_PNS"/>
      <sheetName val="JADWAL_PNS"/>
      <sheetName val="JADWAL_LUAR_JUR"/>
      <sheetName val="JADWAL_TA"/>
      <sheetName val="JADWAL_Dosen (2)"/>
    </sheetNames>
    <sheetDataSet>
      <sheetData sheetId="0"/>
      <sheetData sheetId="1">
        <row r="63">
          <cell r="CY63" t="str">
            <v>Selasa</v>
          </cell>
        </row>
        <row r="83">
          <cell r="CQ83" t="str">
            <v>TMM4309</v>
          </cell>
          <cell r="CR83" t="str">
            <v>Praktek Kerja Mesin Perkakas 2 (Bubut)</v>
          </cell>
          <cell r="CS83">
            <v>4</v>
          </cell>
          <cell r="CX83" t="str">
            <v>Lab Krja Mesin</v>
          </cell>
          <cell r="CY83" t="str">
            <v>Jumat</v>
          </cell>
        </row>
        <row r="84">
          <cell r="C84" t="str">
            <v>Mpro-4D</v>
          </cell>
        </row>
        <row r="464">
          <cell r="C464" t="str">
            <v>Mpro-4B</v>
          </cell>
          <cell r="CR464" t="str">
            <v>Pneumatik dan Hidrolik (Pneumatik)</v>
          </cell>
          <cell r="CY464" t="str">
            <v>Senin</v>
          </cell>
          <cell r="DE464" t="str">
            <v>D3 Mesin (Produksi)</v>
          </cell>
        </row>
        <row r="465">
          <cell r="CQ465" t="str">
            <v>TMM4202</v>
          </cell>
          <cell r="CX465" t="str">
            <v>Lab. Hid. &amp; Pnu.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9"/>
  <sheetViews>
    <sheetView tabSelected="1" topLeftCell="A301" workbookViewId="0">
      <selection activeCell="F8" sqref="F8"/>
    </sheetView>
  </sheetViews>
  <sheetFormatPr defaultRowHeight="15" x14ac:dyDescent="0.25"/>
  <cols>
    <col min="1" max="1" width="2.7109375" customWidth="1"/>
    <col min="2" max="2" width="20.42578125" customWidth="1"/>
    <col min="3" max="3" width="7.28515625" customWidth="1"/>
    <col min="4" max="4" width="4.42578125" customWidth="1"/>
    <col min="5" max="5" width="7.7109375" customWidth="1"/>
    <col min="6" max="6" width="27.85546875" customWidth="1"/>
    <col min="7" max="7" width="4.140625" customWidth="1"/>
    <col min="8" max="8" width="4.5703125" customWidth="1"/>
    <col min="9" max="10" width="4" customWidth="1"/>
    <col min="11" max="11" width="6.5703125" customWidth="1"/>
    <col min="12" max="12" width="13.140625" customWidth="1"/>
    <col min="13" max="13" width="5.7109375" customWidth="1"/>
    <col min="14" max="14" width="2.7109375" customWidth="1"/>
    <col min="15" max="15" width="1.5703125" customWidth="1"/>
    <col min="16" max="16" width="2.7109375" customWidth="1"/>
    <col min="17" max="17" width="5" customWidth="1"/>
    <col min="18" max="18" width="4.85546875" customWidth="1"/>
    <col min="19" max="19" width="19.28515625" customWidth="1"/>
  </cols>
  <sheetData>
    <row r="1" spans="1:19" ht="15.75" thickBot="1" x14ac:dyDescent="0.3">
      <c r="A1" s="1"/>
      <c r="B1" s="1"/>
      <c r="C1" s="1"/>
      <c r="D1" s="1"/>
      <c r="E1" s="1"/>
      <c r="F1" s="2"/>
      <c r="G1" s="85"/>
      <c r="H1" s="85"/>
      <c r="I1" s="85"/>
      <c r="J1" s="85"/>
      <c r="K1" s="2"/>
      <c r="L1" s="2"/>
      <c r="M1" s="1"/>
      <c r="N1" s="1"/>
      <c r="O1" s="1"/>
      <c r="P1" s="1"/>
      <c r="Q1" s="3"/>
      <c r="R1" s="3"/>
      <c r="S1" s="4"/>
    </row>
    <row r="2" spans="1:19" ht="66.75" thickBot="1" x14ac:dyDescent="0.3">
      <c r="A2" s="1"/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6" t="s">
        <v>9</v>
      </c>
      <c r="L2" s="5" t="s">
        <v>10</v>
      </c>
      <c r="M2" s="5" t="s">
        <v>11</v>
      </c>
      <c r="N2" s="86" t="s">
        <v>12</v>
      </c>
      <c r="O2" s="86"/>
      <c r="P2" s="86"/>
      <c r="Q2" s="5" t="s">
        <v>13</v>
      </c>
      <c r="R2" s="5" t="s">
        <v>14</v>
      </c>
      <c r="S2" s="5" t="s">
        <v>15</v>
      </c>
    </row>
    <row r="3" spans="1:19" x14ac:dyDescent="0.25">
      <c r="A3" s="8">
        <v>1</v>
      </c>
      <c r="B3" s="9" t="s">
        <v>16</v>
      </c>
      <c r="C3" s="10" t="s">
        <v>17</v>
      </c>
      <c r="D3" s="10"/>
      <c r="E3" s="11" t="s">
        <v>18</v>
      </c>
      <c r="F3" s="9" t="s">
        <v>19</v>
      </c>
      <c r="G3" s="12">
        <v>2</v>
      </c>
      <c r="H3" s="13">
        <f>[1]JADWAL!CT3</f>
        <v>2</v>
      </c>
      <c r="I3" s="12">
        <v>3</v>
      </c>
      <c r="J3" s="12">
        <v>3</v>
      </c>
      <c r="K3" s="14"/>
      <c r="L3" s="15" t="str">
        <f>[1]JADWAL!CX3</f>
        <v>Y.304</v>
      </c>
      <c r="M3" s="15" t="str">
        <f>[1]JADWAL!CY3</f>
        <v>Selasa</v>
      </c>
      <c r="N3" s="16">
        <f>[1]JADWAL!CZ3</f>
        <v>5</v>
      </c>
      <c r="O3" s="16" t="str">
        <f>[1]JADWAL!DA3</f>
        <v>-</v>
      </c>
      <c r="P3" s="16">
        <f>[1]JADWAL!DB3</f>
        <v>7</v>
      </c>
      <c r="Q3" s="17">
        <f>SUM(H3:H6)</f>
        <v>8</v>
      </c>
      <c r="R3" s="18">
        <f>SUM([1]JADWAL!CV3:CV6)</f>
        <v>15</v>
      </c>
      <c r="S3" s="19" t="str">
        <f t="shared" ref="S3:S21" si="0">IF(LEFT(C3,2)="Me","D3 Mesin",IF(LEFT(C3,2)="En","D3 Energi",IF(LEFT(C3,2)="Ab","D3 Alat Berat",IF(LEFT(C3,3)="Man","D4 Manufaktur",IF(LEFT(C3,3)="Pop","D4 Pembangkit",IF(LEFT(C3,4)="Mpro","D3 Mesin (Produksi)",IF(LEFT(C3,4)="Mprn","D3 Mesin (Perancangan)",IF(LEFT(C3,4)="Mprt","D3 Mesin (Perawatan)",IF(LEFT(C3,3)="Z-E","Kls Holcim",IF(LEFT(C3,3)="Z-C","Kls CEVES",IF(LEFT(C3,3)="GMF","Kls AMTO-GMF",IF(LEFT(C3,3)="MSU","kls MSU Manufaktur",IF(LEFT(C3,3)="M-L","D4 Man Lanjutan"," ")))))))))))))</f>
        <v>D4 Manufaktur</v>
      </c>
    </row>
    <row r="4" spans="1:19" x14ac:dyDescent="0.25">
      <c r="A4" s="8"/>
      <c r="B4" s="20" t="s">
        <v>16</v>
      </c>
      <c r="C4" s="21" t="s">
        <v>20</v>
      </c>
      <c r="D4" s="21"/>
      <c r="E4" s="22" t="s">
        <v>21</v>
      </c>
      <c r="F4" s="20" t="s">
        <v>22</v>
      </c>
      <c r="G4" s="23">
        <v>2</v>
      </c>
      <c r="H4" s="24">
        <f>[1]JADWAL!CT4</f>
        <v>2</v>
      </c>
      <c r="I4" s="23">
        <v>4</v>
      </c>
      <c r="J4" s="23">
        <v>4</v>
      </c>
      <c r="K4" s="25"/>
      <c r="L4" s="26" t="str">
        <f>[1]JADWAL!CX4</f>
        <v>Lab. Kom (A.115)</v>
      </c>
      <c r="M4" s="27" t="str">
        <f>[1]JADWAL!CY4</f>
        <v>Senin</v>
      </c>
      <c r="N4" s="28">
        <f>[1]JADWAL!CZ4</f>
        <v>5</v>
      </c>
      <c r="O4" s="28" t="str">
        <f>[1]JADWAL!DA4</f>
        <v>-</v>
      </c>
      <c r="P4" s="28">
        <f>[1]JADWAL!DB4</f>
        <v>8</v>
      </c>
      <c r="Q4" s="29"/>
      <c r="R4" s="30"/>
      <c r="S4" s="31" t="str">
        <f t="shared" si="0"/>
        <v>D4 Manufaktur</v>
      </c>
    </row>
    <row r="5" spans="1:19" x14ac:dyDescent="0.25">
      <c r="A5" s="8"/>
      <c r="B5" s="20" t="s">
        <v>16</v>
      </c>
      <c r="C5" s="21" t="s">
        <v>23</v>
      </c>
      <c r="D5" s="21"/>
      <c r="E5" s="22" t="s">
        <v>24</v>
      </c>
      <c r="F5" s="20" t="s">
        <v>25</v>
      </c>
      <c r="G5" s="23">
        <v>2</v>
      </c>
      <c r="H5" s="24">
        <f>[1]JADWAL!CT5</f>
        <v>2</v>
      </c>
      <c r="I5" s="23">
        <v>4</v>
      </c>
      <c r="J5" s="23">
        <v>4</v>
      </c>
      <c r="K5" s="25"/>
      <c r="L5" s="26" t="str">
        <f>[1]JADWAL!CX5</f>
        <v>A.205</v>
      </c>
      <c r="M5" s="27" t="str">
        <f>[1]JADWAL!CY5</f>
        <v>Kamis</v>
      </c>
      <c r="N5" s="28">
        <f>[1]JADWAL!CZ5</f>
        <v>5</v>
      </c>
      <c r="O5" s="28" t="str">
        <f>[1]JADWAL!DA5</f>
        <v>-</v>
      </c>
      <c r="P5" s="28">
        <f>[1]JADWAL!DB5</f>
        <v>8</v>
      </c>
      <c r="Q5" s="29"/>
      <c r="R5" s="30"/>
      <c r="S5" s="31" t="str">
        <f t="shared" si="0"/>
        <v>kls MSU Manufaktur</v>
      </c>
    </row>
    <row r="6" spans="1:19" ht="15.75" thickBot="1" x14ac:dyDescent="0.3">
      <c r="A6" s="8"/>
      <c r="B6" s="32" t="s">
        <v>16</v>
      </c>
      <c r="C6" s="33" t="s">
        <v>26</v>
      </c>
      <c r="D6" s="33"/>
      <c r="E6" s="34" t="s">
        <v>27</v>
      </c>
      <c r="F6" s="35" t="s">
        <v>28</v>
      </c>
      <c r="G6" s="36">
        <v>2</v>
      </c>
      <c r="H6" s="37">
        <f>[1]JADWAL!CT6</f>
        <v>2</v>
      </c>
      <c r="I6" s="36">
        <v>4</v>
      </c>
      <c r="J6" s="36">
        <v>4</v>
      </c>
      <c r="K6" s="38"/>
      <c r="L6" s="39" t="str">
        <f>[1]JADWAL!CX6</f>
        <v>Y.303</v>
      </c>
      <c r="M6" s="40" t="str">
        <f>[1]JADWAL!CY6</f>
        <v>Kamis</v>
      </c>
      <c r="N6" s="41">
        <f>[1]JADWAL!CZ6</f>
        <v>1</v>
      </c>
      <c r="O6" s="41" t="str">
        <f>[1]JADWAL!DA6</f>
        <v>-</v>
      </c>
      <c r="P6" s="41">
        <f>[1]JADWAL!DB6</f>
        <v>4</v>
      </c>
      <c r="Q6" s="42"/>
      <c r="R6" s="43"/>
      <c r="S6" s="44" t="str">
        <f t="shared" si="0"/>
        <v>D3 Alat Berat</v>
      </c>
    </row>
    <row r="7" spans="1:19" ht="15.75" thickBot="1" x14ac:dyDescent="0.3">
      <c r="A7" s="8">
        <v>2</v>
      </c>
      <c r="B7" s="45" t="s">
        <v>29</v>
      </c>
      <c r="C7" s="46" t="s">
        <v>30</v>
      </c>
      <c r="D7" s="46"/>
      <c r="E7" s="47" t="s">
        <v>31</v>
      </c>
      <c r="F7" s="48" t="s">
        <v>32</v>
      </c>
      <c r="G7" s="49">
        <v>2</v>
      </c>
      <c r="H7" s="50">
        <f>[1]JADWAL!CT10</f>
        <v>2</v>
      </c>
      <c r="I7" s="49">
        <v>4</v>
      </c>
      <c r="J7" s="49">
        <v>4</v>
      </c>
      <c r="K7" s="51"/>
      <c r="L7" s="52"/>
      <c r="M7" s="53"/>
      <c r="N7" s="54"/>
      <c r="O7" s="54"/>
      <c r="P7" s="54"/>
      <c r="Q7" s="55">
        <f>H7</f>
        <v>2</v>
      </c>
      <c r="R7" s="56">
        <f>J7</f>
        <v>4</v>
      </c>
      <c r="S7" s="57" t="str">
        <f t="shared" si="0"/>
        <v>D4 Man Lanjutan</v>
      </c>
    </row>
    <row r="8" spans="1:19" x14ac:dyDescent="0.25">
      <c r="A8" s="8">
        <v>3</v>
      </c>
      <c r="B8" s="9" t="s">
        <v>33</v>
      </c>
      <c r="C8" s="10" t="s">
        <v>34</v>
      </c>
      <c r="D8" s="10" t="s">
        <v>35</v>
      </c>
      <c r="E8" s="11" t="s">
        <v>36</v>
      </c>
      <c r="F8" s="9" t="s">
        <v>37</v>
      </c>
      <c r="G8" s="12">
        <v>2</v>
      </c>
      <c r="H8" s="13">
        <f>SUM([1]JADWAL!CT14:CT16)</f>
        <v>0.7</v>
      </c>
      <c r="I8" s="12">
        <v>4</v>
      </c>
      <c r="J8" s="12">
        <v>4</v>
      </c>
      <c r="K8" s="14" t="s">
        <v>38</v>
      </c>
      <c r="L8" s="15" t="str">
        <f>[1]JADWAL!CX14</f>
        <v>Lab CNC</v>
      </c>
      <c r="M8" s="58" t="str">
        <f>[1]JADWAL!CY14</f>
        <v>Senin</v>
      </c>
      <c r="N8" s="16">
        <f>[1]JADWAL!CZ14</f>
        <v>1</v>
      </c>
      <c r="O8" s="16" t="str">
        <f>[1]JADWAL!DA14</f>
        <v>-</v>
      </c>
      <c r="P8" s="16">
        <f>[1]JADWAL!DB14</f>
        <v>4</v>
      </c>
      <c r="Q8" s="17">
        <f>SUM(H8:H14)</f>
        <v>9.6999999999999993</v>
      </c>
      <c r="R8" s="18">
        <f>SUM(J8:J14)</f>
        <v>33</v>
      </c>
      <c r="S8" s="19" t="str">
        <f t="shared" si="0"/>
        <v>D3 Mesin (Produksi)</v>
      </c>
    </row>
    <row r="9" spans="1:19" x14ac:dyDescent="0.25">
      <c r="A9" s="8"/>
      <c r="B9" s="20" t="s">
        <v>33</v>
      </c>
      <c r="C9" s="21" t="s">
        <v>39</v>
      </c>
      <c r="D9" s="21" t="s">
        <v>40</v>
      </c>
      <c r="E9" s="22" t="s">
        <v>41</v>
      </c>
      <c r="F9" s="20" t="s">
        <v>42</v>
      </c>
      <c r="G9" s="23">
        <v>4</v>
      </c>
      <c r="H9" s="24">
        <f>SUM([1]JADWAL!CT17:CT19)</f>
        <v>1.3</v>
      </c>
      <c r="I9" s="23">
        <v>8</v>
      </c>
      <c r="J9" s="23">
        <v>8</v>
      </c>
      <c r="K9" s="25" t="s">
        <v>38</v>
      </c>
      <c r="L9" s="26" t="str">
        <f>[1]JADWAL!CX17</f>
        <v>Lab Krja Mesin</v>
      </c>
      <c r="M9" s="27" t="str">
        <f>[1]JADWAL!CY17</f>
        <v>Rabu</v>
      </c>
      <c r="N9" s="28">
        <f>[1]JADWAL!CZ17</f>
        <v>1</v>
      </c>
      <c r="O9" s="28" t="str">
        <f>[1]JADWAL!DA17</f>
        <v>-</v>
      </c>
      <c r="P9" s="28">
        <f>[1]JADWAL!DB17</f>
        <v>8</v>
      </c>
      <c r="Q9" s="29"/>
      <c r="R9" s="59"/>
      <c r="S9" s="31" t="str">
        <f t="shared" si="0"/>
        <v>D3 Mesin (Produksi)</v>
      </c>
    </row>
    <row r="10" spans="1:19" x14ac:dyDescent="0.25">
      <c r="A10" s="8"/>
      <c r="B10" s="20" t="s">
        <v>33</v>
      </c>
      <c r="C10" s="21" t="s">
        <v>39</v>
      </c>
      <c r="D10" s="21" t="s">
        <v>35</v>
      </c>
      <c r="E10" s="22" t="s">
        <v>36</v>
      </c>
      <c r="F10" s="20" t="s">
        <v>37</v>
      </c>
      <c r="G10" s="23">
        <v>2</v>
      </c>
      <c r="H10" s="24">
        <f>SUM([1]JADWAL!CT20:CT22)</f>
        <v>0.7</v>
      </c>
      <c r="I10" s="23">
        <v>4</v>
      </c>
      <c r="J10" s="23">
        <v>4</v>
      </c>
      <c r="K10" s="25" t="s">
        <v>38</v>
      </c>
      <c r="L10" s="26" t="str">
        <f>[1]JADWAL!CX20</f>
        <v>Lab CNC</v>
      </c>
      <c r="M10" s="27" t="str">
        <f>[1]JADWAL!CY20</f>
        <v>Kamis</v>
      </c>
      <c r="N10" s="28">
        <f>[1]JADWAL!CZ20</f>
        <v>1</v>
      </c>
      <c r="O10" s="28" t="str">
        <f>[1]JADWAL!DA20</f>
        <v>-</v>
      </c>
      <c r="P10" s="28">
        <f>[1]JADWAL!DB20</f>
        <v>4</v>
      </c>
      <c r="Q10" s="29"/>
      <c r="R10" s="59"/>
      <c r="S10" s="31" t="str">
        <f t="shared" si="0"/>
        <v>D3 Mesin (Produksi)</v>
      </c>
    </row>
    <row r="11" spans="1:19" x14ac:dyDescent="0.25">
      <c r="A11" s="8"/>
      <c r="B11" s="20" t="s">
        <v>33</v>
      </c>
      <c r="C11" s="21" t="s">
        <v>17</v>
      </c>
      <c r="D11" s="21" t="s">
        <v>43</v>
      </c>
      <c r="E11" s="22" t="s">
        <v>44</v>
      </c>
      <c r="F11" s="20" t="s">
        <v>45</v>
      </c>
      <c r="G11" s="23">
        <v>3</v>
      </c>
      <c r="H11" s="24">
        <f>SUM([1]JADWAL!CT23:CT25)</f>
        <v>1</v>
      </c>
      <c r="I11" s="23">
        <v>6</v>
      </c>
      <c r="J11" s="23">
        <v>6</v>
      </c>
      <c r="K11" s="25" t="s">
        <v>46</v>
      </c>
      <c r="L11" s="26" t="str">
        <f>[1]JADWAL!CX23</f>
        <v>Lab CNC</v>
      </c>
      <c r="M11" s="27" t="str">
        <f>[1]JADWAL!CY23</f>
        <v>Senin</v>
      </c>
      <c r="N11" s="28">
        <f>[1]JADWAL!CZ23</f>
        <v>5</v>
      </c>
      <c r="O11" s="28" t="str">
        <f>[1]JADWAL!DA23</f>
        <v>-</v>
      </c>
      <c r="P11" s="28">
        <f>[1]JADWAL!DB23</f>
        <v>10</v>
      </c>
      <c r="Q11" s="29"/>
      <c r="R11" s="59"/>
      <c r="S11" s="31" t="str">
        <f t="shared" si="0"/>
        <v>D4 Manufaktur</v>
      </c>
    </row>
    <row r="12" spans="1:19" x14ac:dyDescent="0.25">
      <c r="A12" s="8"/>
      <c r="B12" s="20" t="s">
        <v>33</v>
      </c>
      <c r="C12" s="21" t="s">
        <v>47</v>
      </c>
      <c r="D12" s="21"/>
      <c r="E12" s="22" t="s">
        <v>48</v>
      </c>
      <c r="F12" s="20" t="s">
        <v>49</v>
      </c>
      <c r="G12" s="23">
        <v>2</v>
      </c>
      <c r="H12" s="24">
        <f>[1]JADWAL!CT26</f>
        <v>2</v>
      </c>
      <c r="I12" s="23">
        <v>4</v>
      </c>
      <c r="J12" s="23">
        <v>4</v>
      </c>
      <c r="K12" s="25"/>
      <c r="L12" s="26" t="str">
        <f>[1]JADWAL!CX26</f>
        <v>A.105</v>
      </c>
      <c r="M12" s="27" t="str">
        <f>[1]JADWAL!CY26</f>
        <v>Jumat</v>
      </c>
      <c r="N12" s="28">
        <f>[1]JADWAL!CZ26</f>
        <v>1</v>
      </c>
      <c r="O12" s="28" t="str">
        <f>[1]JADWAL!DA26</f>
        <v>-</v>
      </c>
      <c r="P12" s="28">
        <f>[1]JADWAL!DB26</f>
        <v>4</v>
      </c>
      <c r="Q12" s="29"/>
      <c r="R12" s="59"/>
      <c r="S12" s="31" t="str">
        <f t="shared" si="0"/>
        <v>D3 Mesin</v>
      </c>
    </row>
    <row r="13" spans="1:19" x14ac:dyDescent="0.25">
      <c r="A13" s="8"/>
      <c r="B13" s="20" t="s">
        <v>33</v>
      </c>
      <c r="C13" s="21" t="s">
        <v>17</v>
      </c>
      <c r="D13" s="21"/>
      <c r="E13" s="22" t="s">
        <v>50</v>
      </c>
      <c r="F13" s="20" t="s">
        <v>51</v>
      </c>
      <c r="G13" s="23">
        <v>2</v>
      </c>
      <c r="H13" s="24">
        <f>[1]JADWAL!CT27</f>
        <v>2</v>
      </c>
      <c r="I13" s="23">
        <v>3</v>
      </c>
      <c r="J13" s="23">
        <v>3</v>
      </c>
      <c r="K13" s="60"/>
      <c r="L13" s="26" t="str">
        <f>[1]JADWAL!CX27</f>
        <v>A.208</v>
      </c>
      <c r="M13" s="27" t="str">
        <f>[1]JADWAL!CY27</f>
        <v>Kamis</v>
      </c>
      <c r="N13" s="28">
        <f>[1]JADWAL!CZ27</f>
        <v>5</v>
      </c>
      <c r="O13" s="28" t="str">
        <f>[1]JADWAL!DA27</f>
        <v>-</v>
      </c>
      <c r="P13" s="28">
        <f>[1]JADWAL!DB27</f>
        <v>7</v>
      </c>
      <c r="Q13" s="29"/>
      <c r="R13" s="59"/>
      <c r="S13" s="31" t="str">
        <f t="shared" si="0"/>
        <v>D4 Manufaktur</v>
      </c>
    </row>
    <row r="14" spans="1:19" ht="15.75" thickBot="1" x14ac:dyDescent="0.3">
      <c r="A14" s="8"/>
      <c r="B14" s="35" t="s">
        <v>33</v>
      </c>
      <c r="C14" s="33" t="s">
        <v>23</v>
      </c>
      <c r="D14" s="33"/>
      <c r="E14" s="34" t="s">
        <v>52</v>
      </c>
      <c r="F14" s="35" t="s">
        <v>53</v>
      </c>
      <c r="G14" s="36">
        <v>2</v>
      </c>
      <c r="H14" s="37">
        <f>[1]JADWAL!CT28</f>
        <v>2</v>
      </c>
      <c r="I14" s="36">
        <v>4</v>
      </c>
      <c r="J14" s="36">
        <v>4</v>
      </c>
      <c r="K14" s="61"/>
      <c r="L14" s="39" t="str">
        <f>[1]JADWAL!CX28</f>
        <v>A.110</v>
      </c>
      <c r="M14" s="40" t="str">
        <f>[1]JADWAL!CY28</f>
        <v>Selasa</v>
      </c>
      <c r="N14" s="41">
        <f>[1]JADWAL!CZ28</f>
        <v>1</v>
      </c>
      <c r="O14" s="41" t="str">
        <f>[1]JADWAL!DA28</f>
        <v>-</v>
      </c>
      <c r="P14" s="41">
        <f>[1]JADWAL!DB28</f>
        <v>4</v>
      </c>
      <c r="Q14" s="42"/>
      <c r="R14" s="62"/>
      <c r="S14" s="44" t="str">
        <f t="shared" si="0"/>
        <v>kls MSU Manufaktur</v>
      </c>
    </row>
    <row r="15" spans="1:19" x14ac:dyDescent="0.25">
      <c r="A15" s="8">
        <v>4</v>
      </c>
      <c r="B15" s="9" t="s">
        <v>54</v>
      </c>
      <c r="C15" s="10" t="s">
        <v>55</v>
      </c>
      <c r="D15" s="10"/>
      <c r="E15" s="11" t="s">
        <v>56</v>
      </c>
      <c r="F15" s="9" t="s">
        <v>57</v>
      </c>
      <c r="G15" s="12">
        <v>2</v>
      </c>
      <c r="H15" s="13">
        <f>SUM([1]JADWAL!CT29)</f>
        <v>2</v>
      </c>
      <c r="I15" s="12">
        <v>4</v>
      </c>
      <c r="J15" s="12">
        <v>4</v>
      </c>
      <c r="K15" s="63"/>
      <c r="L15" s="15" t="str">
        <f>[1]JADWAL!CX29</f>
        <v>A.211</v>
      </c>
      <c r="M15" s="58" t="str">
        <f>[1]JADWAL!CY29</f>
        <v>Selasa</v>
      </c>
      <c r="N15" s="16">
        <f>[1]JADWAL!CZ29</f>
        <v>7</v>
      </c>
      <c r="O15" s="16" t="str">
        <f>[1]JADWAL!DA29</f>
        <v>-</v>
      </c>
      <c r="P15" s="16">
        <f>[1]JADWAL!DB29</f>
        <v>10</v>
      </c>
      <c r="Q15" s="17">
        <f>SUM(H15:H18)</f>
        <v>7.5</v>
      </c>
      <c r="R15" s="18">
        <f>SUM(J15:J18)</f>
        <v>15</v>
      </c>
      <c r="S15" s="19" t="str">
        <f t="shared" si="0"/>
        <v>D4 Pembangkit</v>
      </c>
    </row>
    <row r="16" spans="1:19" x14ac:dyDescent="0.25">
      <c r="A16" s="8"/>
      <c r="B16" s="20" t="s">
        <v>54</v>
      </c>
      <c r="C16" s="21" t="s">
        <v>58</v>
      </c>
      <c r="D16" s="21"/>
      <c r="E16" s="22" t="s">
        <v>59</v>
      </c>
      <c r="F16" s="20" t="s">
        <v>60</v>
      </c>
      <c r="G16" s="23">
        <v>2</v>
      </c>
      <c r="H16" s="24">
        <f>SUM([1]JADWAL!CT30)</f>
        <v>2</v>
      </c>
      <c r="I16" s="23">
        <v>4</v>
      </c>
      <c r="J16" s="23">
        <v>4</v>
      </c>
      <c r="K16" s="60"/>
      <c r="L16" s="26" t="str">
        <f>[1]JADWAL!CX30</f>
        <v>A.211</v>
      </c>
      <c r="M16" s="27" t="str">
        <f>[1]JADWAL!CY30</f>
        <v>Jumat</v>
      </c>
      <c r="N16" s="28">
        <f>[1]JADWAL!CZ30</f>
        <v>1</v>
      </c>
      <c r="O16" s="28" t="str">
        <f>[1]JADWAL!DA30</f>
        <v>-</v>
      </c>
      <c r="P16" s="28">
        <f>[1]JADWAL!DB30</f>
        <v>4</v>
      </c>
      <c r="Q16" s="29"/>
      <c r="R16" s="59"/>
      <c r="S16" s="31" t="str">
        <f t="shared" si="0"/>
        <v>D3 Energi</v>
      </c>
    </row>
    <row r="17" spans="1:19" x14ac:dyDescent="0.25">
      <c r="A17" s="8"/>
      <c r="B17" s="20" t="s">
        <v>54</v>
      </c>
      <c r="C17" s="21" t="s">
        <v>61</v>
      </c>
      <c r="D17" s="21"/>
      <c r="E17" s="22" t="s">
        <v>62</v>
      </c>
      <c r="F17" s="20" t="s">
        <v>63</v>
      </c>
      <c r="G17" s="23">
        <v>3</v>
      </c>
      <c r="H17" s="24">
        <f>SUM([1]JADWAL!CT31)</f>
        <v>1.5</v>
      </c>
      <c r="I17" s="23">
        <v>6</v>
      </c>
      <c r="J17" s="23">
        <v>3</v>
      </c>
      <c r="K17" s="60"/>
      <c r="L17" s="26" t="str">
        <f>[1]JADWAL!CX31</f>
        <v>A.214</v>
      </c>
      <c r="M17" s="27" t="str">
        <f>[1]JADWAL!CY31</f>
        <v>Rabu</v>
      </c>
      <c r="N17" s="28">
        <f>[1]JADWAL!CZ31</f>
        <v>1</v>
      </c>
      <c r="O17" s="28" t="str">
        <f>[1]JADWAL!DA31</f>
        <v>-</v>
      </c>
      <c r="P17" s="28">
        <f>[1]JADWAL!DB31</f>
        <v>6</v>
      </c>
      <c r="Q17" s="29"/>
      <c r="R17" s="59"/>
      <c r="S17" s="31" t="str">
        <f t="shared" si="0"/>
        <v>D4 Pembangkit</v>
      </c>
    </row>
    <row r="18" spans="1:19" ht="15.75" thickBot="1" x14ac:dyDescent="0.3">
      <c r="A18" s="8"/>
      <c r="B18" s="35" t="s">
        <v>54</v>
      </c>
      <c r="C18" s="33" t="s">
        <v>64</v>
      </c>
      <c r="D18" s="33"/>
      <c r="E18" s="34" t="s">
        <v>59</v>
      </c>
      <c r="F18" s="35" t="s">
        <v>60</v>
      </c>
      <c r="G18" s="36">
        <v>2</v>
      </c>
      <c r="H18" s="37">
        <f>SUM([1]JADWAL!CT32)</f>
        <v>2</v>
      </c>
      <c r="I18" s="36">
        <v>4</v>
      </c>
      <c r="J18" s="36">
        <v>4</v>
      </c>
      <c r="K18" s="61"/>
      <c r="L18" s="39" t="str">
        <f>[1]JADWAL!CX32</f>
        <v>A.211</v>
      </c>
      <c r="M18" s="40" t="str">
        <f>[1]JADWAL!CY32</f>
        <v>Jumat</v>
      </c>
      <c r="N18" s="41">
        <f>[1]JADWAL!CZ32</f>
        <v>5</v>
      </c>
      <c r="O18" s="41" t="str">
        <f>[1]JADWAL!DA32</f>
        <v>-</v>
      </c>
      <c r="P18" s="41">
        <f>[1]JADWAL!DB32</f>
        <v>8</v>
      </c>
      <c r="Q18" s="42"/>
      <c r="R18" s="62"/>
      <c r="S18" s="44" t="str">
        <f t="shared" si="0"/>
        <v>D3 Energi</v>
      </c>
    </row>
    <row r="19" spans="1:19" x14ac:dyDescent="0.25">
      <c r="A19" s="8">
        <v>5</v>
      </c>
      <c r="B19" s="9" t="s">
        <v>65</v>
      </c>
      <c r="C19" s="10" t="s">
        <v>17</v>
      </c>
      <c r="D19" s="10"/>
      <c r="E19" s="11" t="s">
        <v>66</v>
      </c>
      <c r="F19" s="9" t="s">
        <v>67</v>
      </c>
      <c r="G19" s="12">
        <v>2</v>
      </c>
      <c r="H19" s="13">
        <f>[1]JADWAL!CT33</f>
        <v>2</v>
      </c>
      <c r="I19" s="12">
        <v>4</v>
      </c>
      <c r="J19" s="12">
        <v>4</v>
      </c>
      <c r="K19" s="63"/>
      <c r="L19" s="15" t="str">
        <f>[1]JADWAL!CX33</f>
        <v>A.110</v>
      </c>
      <c r="M19" s="58" t="str">
        <f>[1]JADWAL!CY33</f>
        <v>Jumat</v>
      </c>
      <c r="N19" s="16">
        <f>[1]JADWAL!CZ33</f>
        <v>1</v>
      </c>
      <c r="O19" s="16" t="str">
        <f>[1]JADWAL!DA33</f>
        <v>-</v>
      </c>
      <c r="P19" s="16">
        <f>[1]JADWAL!DB33</f>
        <v>4</v>
      </c>
      <c r="Q19" s="17">
        <f>SUM(H19:H23)</f>
        <v>10</v>
      </c>
      <c r="R19" s="18">
        <f>SUM(J19:J23)</f>
        <v>20</v>
      </c>
      <c r="S19" s="19" t="str">
        <f t="shared" si="0"/>
        <v>D4 Manufaktur</v>
      </c>
    </row>
    <row r="20" spans="1:19" x14ac:dyDescent="0.25">
      <c r="A20" s="8"/>
      <c r="B20" s="20" t="s">
        <v>65</v>
      </c>
      <c r="C20" s="21" t="s">
        <v>68</v>
      </c>
      <c r="D20" s="21"/>
      <c r="E20" s="22" t="s">
        <v>69</v>
      </c>
      <c r="F20" s="20" t="s">
        <v>67</v>
      </c>
      <c r="G20" s="23">
        <v>2</v>
      </c>
      <c r="H20" s="24">
        <f>[1]JADWAL!CT35</f>
        <v>2</v>
      </c>
      <c r="I20" s="23">
        <v>4</v>
      </c>
      <c r="J20" s="23">
        <v>4</v>
      </c>
      <c r="K20" s="60"/>
      <c r="L20" s="26" t="str">
        <f>[1]JADWAL!CX35</f>
        <v>A.205</v>
      </c>
      <c r="M20" s="27" t="str">
        <f>[1]JADWAL!CY35</f>
        <v>Kamis</v>
      </c>
      <c r="N20" s="28">
        <f>[1]JADWAL!CZ35</f>
        <v>1</v>
      </c>
      <c r="O20" s="28" t="str">
        <f>[1]JADWAL!DA35</f>
        <v>-</v>
      </c>
      <c r="P20" s="28">
        <f>[1]JADWAL!DB35</f>
        <v>4</v>
      </c>
      <c r="Q20" s="29"/>
      <c r="R20" s="30"/>
      <c r="S20" s="31" t="str">
        <f t="shared" si="0"/>
        <v>D3 Mesin (Perawatan)</v>
      </c>
    </row>
    <row r="21" spans="1:19" x14ac:dyDescent="0.25">
      <c r="A21" s="8"/>
      <c r="B21" s="20" t="s">
        <v>65</v>
      </c>
      <c r="C21" s="21" t="s">
        <v>34</v>
      </c>
      <c r="D21" s="21"/>
      <c r="E21" s="22" t="s">
        <v>70</v>
      </c>
      <c r="F21" s="20" t="s">
        <v>67</v>
      </c>
      <c r="G21" s="23">
        <v>2</v>
      </c>
      <c r="H21" s="24">
        <f>[1]JADWAL!CT36</f>
        <v>2</v>
      </c>
      <c r="I21" s="23">
        <v>4</v>
      </c>
      <c r="J21" s="23">
        <v>4</v>
      </c>
      <c r="K21" s="60"/>
      <c r="L21" s="26" t="str">
        <f>[1]JADWAL!CX36</f>
        <v>A.110</v>
      </c>
      <c r="M21" s="27" t="str">
        <f>[1]JADWAL!CY36</f>
        <v>Kamis</v>
      </c>
      <c r="N21" s="28">
        <f>[1]JADWAL!CZ36</f>
        <v>5</v>
      </c>
      <c r="O21" s="28" t="str">
        <f>[1]JADWAL!DA36</f>
        <v>-</v>
      </c>
      <c r="P21" s="28">
        <f>[1]JADWAL!DB36</f>
        <v>8</v>
      </c>
      <c r="Q21" s="29"/>
      <c r="R21" s="30"/>
      <c r="S21" s="31" t="str">
        <f t="shared" si="0"/>
        <v>D3 Mesin (Produksi)</v>
      </c>
    </row>
    <row r="22" spans="1:19" x14ac:dyDescent="0.25">
      <c r="A22" s="8"/>
      <c r="B22" s="20" t="s">
        <v>65</v>
      </c>
      <c r="C22" s="21" t="s">
        <v>71</v>
      </c>
      <c r="D22" s="21"/>
      <c r="E22" s="22" t="s">
        <v>72</v>
      </c>
      <c r="F22" s="20" t="s">
        <v>73</v>
      </c>
      <c r="G22" s="23">
        <v>2</v>
      </c>
      <c r="H22" s="24">
        <v>2</v>
      </c>
      <c r="I22" s="23">
        <v>4</v>
      </c>
      <c r="J22" s="23">
        <v>4</v>
      </c>
      <c r="K22" s="60"/>
      <c r="L22" s="26" t="s">
        <v>74</v>
      </c>
      <c r="M22" s="27" t="s">
        <v>75</v>
      </c>
      <c r="N22" s="28">
        <v>5</v>
      </c>
      <c r="O22" s="28"/>
      <c r="P22" s="28">
        <v>8</v>
      </c>
      <c r="Q22" s="29"/>
      <c r="R22" s="30"/>
      <c r="S22" s="31" t="s">
        <v>76</v>
      </c>
    </row>
    <row r="23" spans="1:19" ht="15.75" thickBot="1" x14ac:dyDescent="0.3">
      <c r="A23" s="8"/>
      <c r="B23" s="35" t="s">
        <v>65</v>
      </c>
      <c r="C23" s="33" t="s">
        <v>30</v>
      </c>
      <c r="D23" s="33"/>
      <c r="E23" s="34" t="s">
        <v>50</v>
      </c>
      <c r="F23" s="35" t="s">
        <v>77</v>
      </c>
      <c r="G23" s="36">
        <v>2</v>
      </c>
      <c r="H23" s="37">
        <f>[1]JADWAL!CT37</f>
        <v>2</v>
      </c>
      <c r="I23" s="36">
        <v>4</v>
      </c>
      <c r="J23" s="36">
        <v>4</v>
      </c>
      <c r="K23" s="61"/>
      <c r="L23" s="39">
        <f>[1]JADWAL!CX37</f>
        <v>0</v>
      </c>
      <c r="M23" s="40" t="str">
        <f>[1]JADWAL!CY37</f>
        <v xml:space="preserve"> </v>
      </c>
      <c r="N23" s="41">
        <f>[1]JADWAL!CZ37</f>
        <v>0</v>
      </c>
      <c r="O23" s="41" t="str">
        <f>[1]JADWAL!DA37</f>
        <v>-</v>
      </c>
      <c r="P23" s="41">
        <f>[1]JADWAL!DB37</f>
        <v>0</v>
      </c>
      <c r="Q23" s="42"/>
      <c r="R23" s="43"/>
      <c r="S23" s="44" t="str">
        <f t="shared" ref="S23:S86" si="1">IF(LEFT(C23,2)="Me","D3 Mesin",IF(LEFT(C23,2)="En","D3 Energi",IF(LEFT(C23,2)="Ab","D3 Alat Berat",IF(LEFT(C23,3)="Man","D4 Manufaktur",IF(LEFT(C23,3)="Pop","D4 Pembangkit",IF(LEFT(C23,4)="Mpro","D3 Mesin (Produksi)",IF(LEFT(C23,4)="Mprn","D3 Mesin (Perancangan)",IF(LEFT(C23,4)="Mprt","D3 Mesin (Perawatan)",IF(LEFT(C23,3)="Z-E","Kls Holcim",IF(LEFT(C23,3)="Z-C","Kls CEVES",IF(LEFT(C23,3)="GMF","Kls AMTO-GMF",IF(LEFT(C23,3)="MSU","kls MSU Manufaktur",IF(LEFT(C23,3)="M-L","D4 Man Lanjutan"," ")))))))))))))</f>
        <v>D4 Man Lanjutan</v>
      </c>
    </row>
    <row r="24" spans="1:19" x14ac:dyDescent="0.25">
      <c r="A24" s="8">
        <v>6</v>
      </c>
      <c r="B24" s="9" t="s">
        <v>78</v>
      </c>
      <c r="C24" s="10" t="s">
        <v>79</v>
      </c>
      <c r="D24" s="10" t="s">
        <v>80</v>
      </c>
      <c r="E24" s="11" t="s">
        <v>81</v>
      </c>
      <c r="F24" s="9" t="s">
        <v>82</v>
      </c>
      <c r="G24" s="12">
        <v>2</v>
      </c>
      <c r="H24" s="13">
        <f>SUM([1]JADWAL!CT38:CT40)</f>
        <v>0.7</v>
      </c>
      <c r="I24" s="12">
        <v>4</v>
      </c>
      <c r="J24" s="12">
        <v>4</v>
      </c>
      <c r="K24" s="63" t="s">
        <v>46</v>
      </c>
      <c r="L24" s="15" t="str">
        <f>[1]JADWAL!CX38</f>
        <v>Lab. TKE</v>
      </c>
      <c r="M24" s="58" t="str">
        <f>[1]JADWAL!CY38</f>
        <v>Rabu</v>
      </c>
      <c r="N24" s="16">
        <f>[1]JADWAL!CZ38</f>
        <v>1</v>
      </c>
      <c r="O24" s="16" t="str">
        <f>[1]JADWAL!DA38</f>
        <v>-</v>
      </c>
      <c r="P24" s="16">
        <f>[1]JADWAL!DB38</f>
        <v>4</v>
      </c>
      <c r="Q24" s="17">
        <f>SUM(H24:H28)</f>
        <v>6.9</v>
      </c>
      <c r="R24" s="18">
        <f>SUM(J24:J28)</f>
        <v>22</v>
      </c>
      <c r="S24" s="19" t="str">
        <f t="shared" si="1"/>
        <v>D3 Energi</v>
      </c>
    </row>
    <row r="25" spans="1:19" x14ac:dyDescent="0.25">
      <c r="A25" s="8"/>
      <c r="B25" s="64" t="s">
        <v>78</v>
      </c>
      <c r="C25" s="21" t="s">
        <v>83</v>
      </c>
      <c r="D25" s="21" t="s">
        <v>80</v>
      </c>
      <c r="E25" s="22" t="s">
        <v>81</v>
      </c>
      <c r="F25" s="20" t="s">
        <v>82</v>
      </c>
      <c r="G25" s="23">
        <v>2</v>
      </c>
      <c r="H25" s="24">
        <f>SUM([1]JADWAL!CT41:CT43)</f>
        <v>0.7</v>
      </c>
      <c r="I25" s="23">
        <v>4</v>
      </c>
      <c r="J25" s="23">
        <v>4</v>
      </c>
      <c r="K25" s="60" t="s">
        <v>46</v>
      </c>
      <c r="L25" s="26" t="str">
        <f>[1]JADWAL!CX41</f>
        <v>Lab. TKE</v>
      </c>
      <c r="M25" s="27" t="str">
        <f>[1]JADWAL!CY41</f>
        <v>Selasa</v>
      </c>
      <c r="N25" s="28">
        <f>[1]JADWAL!CZ41</f>
        <v>1</v>
      </c>
      <c r="O25" s="28" t="str">
        <f>[1]JADWAL!DA41</f>
        <v>-</v>
      </c>
      <c r="P25" s="28">
        <f>[1]JADWAL!DB41</f>
        <v>4</v>
      </c>
      <c r="Q25" s="29"/>
      <c r="R25" s="59"/>
      <c r="S25" s="31" t="str">
        <f t="shared" si="1"/>
        <v>D3 Energi</v>
      </c>
    </row>
    <row r="26" spans="1:19" x14ac:dyDescent="0.25">
      <c r="A26" s="8"/>
      <c r="B26" s="65" t="s">
        <v>78</v>
      </c>
      <c r="C26" s="21" t="s">
        <v>39</v>
      </c>
      <c r="D26" s="21"/>
      <c r="E26" s="22" t="s">
        <v>84</v>
      </c>
      <c r="F26" s="20" t="s">
        <v>85</v>
      </c>
      <c r="G26" s="23">
        <v>2</v>
      </c>
      <c r="H26" s="24">
        <f>[1]JADWAL!CT44</f>
        <v>2</v>
      </c>
      <c r="I26" s="23">
        <v>4</v>
      </c>
      <c r="J26" s="23">
        <v>4</v>
      </c>
      <c r="K26" s="60"/>
      <c r="L26" s="26" t="str">
        <f>[1]JADWAL!CX44</f>
        <v>Y.202</v>
      </c>
      <c r="M26" s="27" t="str">
        <f>[1]JADWAL!CY44</f>
        <v>Selasa</v>
      </c>
      <c r="N26" s="28">
        <f>[1]JADWAL!CZ44</f>
        <v>5</v>
      </c>
      <c r="O26" s="28" t="str">
        <f>[1]JADWAL!DA44</f>
        <v>-</v>
      </c>
      <c r="P26" s="28">
        <f>[1]JADWAL!DB44</f>
        <v>8</v>
      </c>
      <c r="Q26" s="29"/>
      <c r="R26" s="59"/>
      <c r="S26" s="31" t="str">
        <f t="shared" si="1"/>
        <v>D3 Mesin (Produksi)</v>
      </c>
    </row>
    <row r="27" spans="1:19" x14ac:dyDescent="0.25">
      <c r="A27" s="8"/>
      <c r="B27" s="65" t="s">
        <v>78</v>
      </c>
      <c r="C27" s="21" t="s">
        <v>34</v>
      </c>
      <c r="D27" s="21"/>
      <c r="E27" s="22" t="s">
        <v>84</v>
      </c>
      <c r="F27" s="20" t="s">
        <v>85</v>
      </c>
      <c r="G27" s="23">
        <v>2</v>
      </c>
      <c r="H27" s="24">
        <f>[1]JADWAL!CT45</f>
        <v>2</v>
      </c>
      <c r="I27" s="23">
        <v>4</v>
      </c>
      <c r="J27" s="23">
        <v>4</v>
      </c>
      <c r="K27" s="60"/>
      <c r="L27" s="26" t="str">
        <f>[1]JADWAL!CX45</f>
        <v>A.106</v>
      </c>
      <c r="M27" s="27" t="str">
        <f>[1]JADWAL!CY45</f>
        <v>Senin</v>
      </c>
      <c r="N27" s="28">
        <f>[1]JADWAL!CZ45</f>
        <v>5</v>
      </c>
      <c r="O27" s="28" t="str">
        <f>[1]JADWAL!DA45</f>
        <v>-</v>
      </c>
      <c r="P27" s="28">
        <f>[1]JADWAL!DB45</f>
        <v>8</v>
      </c>
      <c r="Q27" s="29"/>
      <c r="R27" s="59"/>
      <c r="S27" s="31" t="str">
        <f t="shared" si="1"/>
        <v>D3 Mesin (Produksi)</v>
      </c>
    </row>
    <row r="28" spans="1:19" ht="15.75" thickBot="1" x14ac:dyDescent="0.3">
      <c r="A28" s="8"/>
      <c r="B28" s="35" t="s">
        <v>78</v>
      </c>
      <c r="C28" s="33" t="s">
        <v>55</v>
      </c>
      <c r="D28" s="33"/>
      <c r="E28" s="34" t="s">
        <v>86</v>
      </c>
      <c r="F28" s="35" t="s">
        <v>87</v>
      </c>
      <c r="G28" s="36">
        <v>3</v>
      </c>
      <c r="H28" s="37">
        <f>[1]JADWAL!CT46</f>
        <v>1.5</v>
      </c>
      <c r="I28" s="36">
        <v>6</v>
      </c>
      <c r="J28" s="36">
        <v>6</v>
      </c>
      <c r="K28" s="61"/>
      <c r="L28" s="39" t="str">
        <f>[1]JADWAL!CX46</f>
        <v>A.216</v>
      </c>
      <c r="M28" s="40" t="str">
        <f>[1]JADWAL!CY46</f>
        <v>Kamis</v>
      </c>
      <c r="N28" s="41">
        <f>[1]JADWAL!CZ46</f>
        <v>1</v>
      </c>
      <c r="O28" s="41" t="str">
        <f>[1]JADWAL!DA46</f>
        <v>-</v>
      </c>
      <c r="P28" s="41">
        <f>[1]JADWAL!DB46</f>
        <v>6</v>
      </c>
      <c r="Q28" s="42"/>
      <c r="R28" s="43"/>
      <c r="S28" s="44" t="str">
        <f t="shared" si="1"/>
        <v>D4 Pembangkit</v>
      </c>
    </row>
    <row r="29" spans="1:19" x14ac:dyDescent="0.25">
      <c r="A29" s="8">
        <v>7</v>
      </c>
      <c r="B29" s="9" t="s">
        <v>88</v>
      </c>
      <c r="C29" s="10" t="s">
        <v>89</v>
      </c>
      <c r="D29" s="10" t="s">
        <v>90</v>
      </c>
      <c r="E29" s="11" t="s">
        <v>91</v>
      </c>
      <c r="F29" s="9" t="s">
        <v>92</v>
      </c>
      <c r="G29" s="12">
        <v>3</v>
      </c>
      <c r="H29" s="13">
        <f>SUM([1]JADWAL!CT47:CT49)</f>
        <v>1</v>
      </c>
      <c r="I29" s="12">
        <v>6</v>
      </c>
      <c r="J29" s="12">
        <v>6</v>
      </c>
      <c r="K29" s="63" t="s">
        <v>38</v>
      </c>
      <c r="L29" s="15" t="str">
        <f>[1]JADWAL!CX47</f>
        <v>Lab Prkks Tgn</v>
      </c>
      <c r="M29" s="58" t="str">
        <f>[1]JADWAL!CY47</f>
        <v>Kamis</v>
      </c>
      <c r="N29" s="16">
        <f>[1]JADWAL!CZ47</f>
        <v>1</v>
      </c>
      <c r="O29" s="16" t="str">
        <f>[1]JADWAL!DA47</f>
        <v>-</v>
      </c>
      <c r="P29" s="16">
        <f>[1]JADWAL!DB47</f>
        <v>6</v>
      </c>
      <c r="Q29" s="17">
        <f>SUM(H29:H32)</f>
        <v>4</v>
      </c>
      <c r="R29" s="18">
        <f>SUM(J29:J32)</f>
        <v>18</v>
      </c>
      <c r="S29" s="19" t="str">
        <f t="shared" si="1"/>
        <v>D3 Mesin</v>
      </c>
    </row>
    <row r="30" spans="1:19" x14ac:dyDescent="0.25">
      <c r="A30" s="8"/>
      <c r="B30" s="66" t="s">
        <v>88</v>
      </c>
      <c r="C30" s="21" t="s">
        <v>47</v>
      </c>
      <c r="D30" s="21" t="s">
        <v>90</v>
      </c>
      <c r="E30" s="22" t="s">
        <v>91</v>
      </c>
      <c r="F30" s="20" t="s">
        <v>93</v>
      </c>
      <c r="G30" s="23">
        <v>2</v>
      </c>
      <c r="H30" s="24">
        <v>1</v>
      </c>
      <c r="I30" s="23">
        <v>0</v>
      </c>
      <c r="J30" s="23">
        <v>0</v>
      </c>
      <c r="K30" s="60" t="s">
        <v>38</v>
      </c>
      <c r="L30" s="26" t="str">
        <f>[1]JADWAL!CX46</f>
        <v>A.216</v>
      </c>
      <c r="M30" s="27" t="s">
        <v>94</v>
      </c>
      <c r="N30" s="28">
        <v>1</v>
      </c>
      <c r="O30" s="28" t="str">
        <f>[1]JADWAL!DA46</f>
        <v>-</v>
      </c>
      <c r="P30" s="28">
        <v>6</v>
      </c>
      <c r="Q30" s="29"/>
      <c r="R30" s="59"/>
      <c r="S30" s="31" t="str">
        <f t="shared" si="1"/>
        <v>D3 Mesin</v>
      </c>
    </row>
    <row r="31" spans="1:19" x14ac:dyDescent="0.25">
      <c r="A31" s="8"/>
      <c r="B31" s="64" t="s">
        <v>88</v>
      </c>
      <c r="C31" s="21" t="s">
        <v>95</v>
      </c>
      <c r="D31" s="21" t="s">
        <v>96</v>
      </c>
      <c r="E31" s="22" t="s">
        <v>97</v>
      </c>
      <c r="F31" s="20" t="s">
        <v>98</v>
      </c>
      <c r="G31" s="23">
        <v>3</v>
      </c>
      <c r="H31" s="24">
        <f>SUM([1]JADWAL!CT50:CT52)</f>
        <v>1</v>
      </c>
      <c r="I31" s="23">
        <v>6</v>
      </c>
      <c r="J31" s="23">
        <v>6</v>
      </c>
      <c r="K31" s="60" t="s">
        <v>38</v>
      </c>
      <c r="L31" s="26" t="str">
        <f>[1]JADWAL!CX50</f>
        <v>Lab Prkks Tgn</v>
      </c>
      <c r="M31" s="27" t="str">
        <f>[1]JADWAL!CY50</f>
        <v>Selasa</v>
      </c>
      <c r="N31" s="28">
        <f>[1]JADWAL!CZ50</f>
        <v>7</v>
      </c>
      <c r="O31" s="28" t="str">
        <f>[1]JADWAL!DA50</f>
        <v>-</v>
      </c>
      <c r="P31" s="28">
        <f>[1]JADWAL!DB50</f>
        <v>12</v>
      </c>
      <c r="Q31" s="29"/>
      <c r="R31" s="30"/>
      <c r="S31" s="31" t="str">
        <f t="shared" si="1"/>
        <v>D3 Energi</v>
      </c>
    </row>
    <row r="32" spans="1:19" ht="15.75" thickBot="1" x14ac:dyDescent="0.3">
      <c r="A32" s="8"/>
      <c r="B32" s="35" t="s">
        <v>88</v>
      </c>
      <c r="C32" s="33" t="s">
        <v>99</v>
      </c>
      <c r="D32" s="33" t="s">
        <v>96</v>
      </c>
      <c r="E32" s="34" t="s">
        <v>97</v>
      </c>
      <c r="F32" s="35" t="s">
        <v>98</v>
      </c>
      <c r="G32" s="36">
        <v>3</v>
      </c>
      <c r="H32" s="37">
        <f>SUM([1]JADWAL!CT53:CT58)</f>
        <v>1</v>
      </c>
      <c r="I32" s="36">
        <v>6</v>
      </c>
      <c r="J32" s="36">
        <v>6</v>
      </c>
      <c r="K32" s="61" t="s">
        <v>38</v>
      </c>
      <c r="L32" s="39" t="str">
        <f>[1]JADWAL!CX53</f>
        <v>Lab Prkks Tgn</v>
      </c>
      <c r="M32" s="40" t="str">
        <f>[1]JADWAL!CY53</f>
        <v>Kamis</v>
      </c>
      <c r="N32" s="41">
        <f>[1]JADWAL!CZ53</f>
        <v>7</v>
      </c>
      <c r="O32" s="41" t="str">
        <f>[1]JADWAL!DA53</f>
        <v>-</v>
      </c>
      <c r="P32" s="41">
        <f>[1]JADWAL!DB53</f>
        <v>12</v>
      </c>
      <c r="Q32" s="42"/>
      <c r="R32" s="43"/>
      <c r="S32" s="44" t="str">
        <f t="shared" si="1"/>
        <v>D3 Energi</v>
      </c>
    </row>
    <row r="33" spans="1:19" x14ac:dyDescent="0.25">
      <c r="A33" s="8">
        <v>8</v>
      </c>
      <c r="B33" s="67" t="s">
        <v>100</v>
      </c>
      <c r="C33" s="10" t="s">
        <v>89</v>
      </c>
      <c r="D33" s="10"/>
      <c r="E33" s="11" t="s">
        <v>101</v>
      </c>
      <c r="F33" s="9" t="s">
        <v>102</v>
      </c>
      <c r="G33" s="12">
        <v>2</v>
      </c>
      <c r="H33" s="13">
        <f>[1]JADWAL!CT59</f>
        <v>2</v>
      </c>
      <c r="I33" s="12">
        <v>4</v>
      </c>
      <c r="J33" s="12">
        <v>4</v>
      </c>
      <c r="K33" s="63"/>
      <c r="L33" s="15" t="str">
        <f>[1]JADWAL!CX59</f>
        <v>A.216</v>
      </c>
      <c r="M33" s="58" t="str">
        <f>[1]JADWAL!CY59</f>
        <v>Kamis</v>
      </c>
      <c r="N33" s="16">
        <f>[1]JADWAL!CZ59</f>
        <v>7</v>
      </c>
      <c r="O33" s="16" t="str">
        <f>[1]JADWAL!DA59</f>
        <v>-</v>
      </c>
      <c r="P33" s="16">
        <f>[1]JADWAL!DB59</f>
        <v>10</v>
      </c>
      <c r="Q33" s="17">
        <f>SUM(H33:H38)</f>
        <v>12</v>
      </c>
      <c r="R33" s="18">
        <f>SUM(J33:J38)</f>
        <v>23</v>
      </c>
      <c r="S33" s="19" t="str">
        <f t="shared" si="1"/>
        <v>D3 Mesin</v>
      </c>
    </row>
    <row r="34" spans="1:19" x14ac:dyDescent="0.25">
      <c r="A34" s="8"/>
      <c r="B34" s="68" t="s">
        <v>100</v>
      </c>
      <c r="C34" s="21" t="s">
        <v>47</v>
      </c>
      <c r="D34" s="21"/>
      <c r="E34" s="22" t="s">
        <v>101</v>
      </c>
      <c r="F34" s="20" t="s">
        <v>102</v>
      </c>
      <c r="G34" s="23">
        <v>2</v>
      </c>
      <c r="H34" s="24">
        <f>[1]JADWAL!CT60</f>
        <v>2</v>
      </c>
      <c r="I34" s="23">
        <v>4</v>
      </c>
      <c r="J34" s="23">
        <v>4</v>
      </c>
      <c r="K34" s="60"/>
      <c r="L34" s="26" t="str">
        <f>[1]JADWAL!CX60</f>
        <v>A.210</v>
      </c>
      <c r="M34" s="27" t="str">
        <f>[1]JADWAL!CY60</f>
        <v>Selasa</v>
      </c>
      <c r="N34" s="28">
        <f>[1]JADWAL!CZ60</f>
        <v>1</v>
      </c>
      <c r="O34" s="28" t="str">
        <f>[1]JADWAL!DA60</f>
        <v>-</v>
      </c>
      <c r="P34" s="28">
        <f>[1]JADWAL!DB60</f>
        <v>4</v>
      </c>
      <c r="Q34" s="29"/>
      <c r="R34" s="30"/>
      <c r="S34" s="31" t="str">
        <f t="shared" si="1"/>
        <v>D3 Mesin</v>
      </c>
    </row>
    <row r="35" spans="1:19" x14ac:dyDescent="0.25">
      <c r="A35" s="8"/>
      <c r="B35" s="68" t="s">
        <v>100</v>
      </c>
      <c r="C35" s="21" t="s">
        <v>103</v>
      </c>
      <c r="D35" s="21"/>
      <c r="E35" s="22" t="s">
        <v>101</v>
      </c>
      <c r="F35" s="20" t="s">
        <v>102</v>
      </c>
      <c r="G35" s="23">
        <v>2</v>
      </c>
      <c r="H35" s="24">
        <f>[1]JADWAL!CT61</f>
        <v>2</v>
      </c>
      <c r="I35" s="23">
        <v>4</v>
      </c>
      <c r="J35" s="23">
        <v>4</v>
      </c>
      <c r="K35" s="60"/>
      <c r="L35" s="26" t="str">
        <f>[1]JADWAL!CX61</f>
        <v>A.210</v>
      </c>
      <c r="M35" s="27" t="str">
        <f>[1]JADWAL!CY61</f>
        <v>Selasa</v>
      </c>
      <c r="N35" s="28">
        <f>[1]JADWAL!CZ61</f>
        <v>7</v>
      </c>
      <c r="O35" s="28" t="str">
        <f>[1]JADWAL!DA61</f>
        <v>-</v>
      </c>
      <c r="P35" s="28">
        <f>[1]JADWAL!DB61</f>
        <v>10</v>
      </c>
      <c r="Q35" s="29"/>
      <c r="R35" s="30"/>
      <c r="S35" s="31" t="str">
        <f t="shared" si="1"/>
        <v>D3 Mesin</v>
      </c>
    </row>
    <row r="36" spans="1:19" x14ac:dyDescent="0.25">
      <c r="A36" s="8"/>
      <c r="B36" s="68" t="s">
        <v>100</v>
      </c>
      <c r="C36" s="21" t="s">
        <v>55</v>
      </c>
      <c r="D36" s="21"/>
      <c r="E36" s="22" t="s">
        <v>104</v>
      </c>
      <c r="F36" s="20" t="s">
        <v>105</v>
      </c>
      <c r="G36" s="23">
        <v>2</v>
      </c>
      <c r="H36" s="24">
        <f>[1]JADWAL!CT62</f>
        <v>2</v>
      </c>
      <c r="I36" s="23">
        <v>4</v>
      </c>
      <c r="J36" s="23">
        <v>4</v>
      </c>
      <c r="K36" s="60"/>
      <c r="L36" s="26" t="str">
        <f>[1]JADWAL!CX62</f>
        <v>A.216</v>
      </c>
      <c r="M36" s="27" t="str">
        <f>[1]JADWAL!CY62</f>
        <v>Rabu</v>
      </c>
      <c r="N36" s="28">
        <f>[1]JADWAL!CZ62</f>
        <v>5</v>
      </c>
      <c r="O36" s="28" t="str">
        <f>[1]JADWAL!DA62</f>
        <v>-</v>
      </c>
      <c r="P36" s="28">
        <f>[1]JADWAL!DB62</f>
        <v>8</v>
      </c>
      <c r="Q36" s="29"/>
      <c r="R36" s="30"/>
      <c r="S36" s="31" t="str">
        <f t="shared" si="1"/>
        <v>D4 Pembangkit</v>
      </c>
    </row>
    <row r="37" spans="1:19" x14ac:dyDescent="0.25">
      <c r="A37" s="8"/>
      <c r="B37" s="68" t="s">
        <v>100</v>
      </c>
      <c r="C37" s="21" t="s">
        <v>23</v>
      </c>
      <c r="D37" s="21"/>
      <c r="E37" s="22" t="s">
        <v>106</v>
      </c>
      <c r="F37" s="20" t="s">
        <v>107</v>
      </c>
      <c r="G37" s="23">
        <v>2</v>
      </c>
      <c r="H37" s="24">
        <f>[1]JADWAL!CT63</f>
        <v>2</v>
      </c>
      <c r="I37" s="23">
        <v>4</v>
      </c>
      <c r="J37" s="23">
        <v>4</v>
      </c>
      <c r="K37" s="60"/>
      <c r="L37" s="26" t="str">
        <f>[1]JADWAL!CX63</f>
        <v>A.207</v>
      </c>
      <c r="M37" s="27" t="str">
        <f>[1]JADWAL!CY63</f>
        <v>Rabu</v>
      </c>
      <c r="N37" s="28">
        <f>[1]JADWAL!CZ63</f>
        <v>1</v>
      </c>
      <c r="O37" s="28" t="str">
        <f>[1]JADWAL!DA63</f>
        <v>-</v>
      </c>
      <c r="P37" s="28">
        <f>[1]JADWAL!DB63</f>
        <v>4</v>
      </c>
      <c r="Q37" s="29"/>
      <c r="R37" s="30"/>
      <c r="S37" s="31" t="str">
        <f t="shared" si="1"/>
        <v>kls MSU Manufaktur</v>
      </c>
    </row>
    <row r="38" spans="1:19" ht="15.75" thickBot="1" x14ac:dyDescent="0.3">
      <c r="A38" s="8"/>
      <c r="B38" s="69" t="s">
        <v>100</v>
      </c>
      <c r="C38" s="33" t="s">
        <v>108</v>
      </c>
      <c r="D38" s="33"/>
      <c r="E38" s="34"/>
      <c r="F38" s="35" t="s">
        <v>109</v>
      </c>
      <c r="G38" s="36">
        <v>2</v>
      </c>
      <c r="H38" s="37">
        <f>[1]JADWAL!CT64</f>
        <v>2</v>
      </c>
      <c r="I38" s="36">
        <v>3</v>
      </c>
      <c r="J38" s="36">
        <v>3</v>
      </c>
      <c r="K38" s="61"/>
      <c r="L38" s="39" t="str">
        <f>[1]JADWAL!CX64</f>
        <v>Holcim Narogong</v>
      </c>
      <c r="M38" s="40" t="str">
        <f>[1]JADWAL!CY64</f>
        <v>Senin</v>
      </c>
      <c r="N38" s="41">
        <f>[1]JADWAL!CZ64</f>
        <v>1</v>
      </c>
      <c r="O38" s="41" t="str">
        <f>[1]JADWAL!DA64</f>
        <v>-</v>
      </c>
      <c r="P38" s="41">
        <f>[1]JADWAL!DB64</f>
        <v>3</v>
      </c>
      <c r="Q38" s="42"/>
      <c r="R38" s="43"/>
      <c r="S38" s="44" t="str">
        <f t="shared" si="1"/>
        <v>Kls Holcim</v>
      </c>
    </row>
    <row r="39" spans="1:19" x14ac:dyDescent="0.25">
      <c r="A39" s="8">
        <v>9</v>
      </c>
      <c r="B39" s="9" t="s">
        <v>110</v>
      </c>
      <c r="C39" s="10" t="s">
        <v>55</v>
      </c>
      <c r="D39" s="10"/>
      <c r="E39" s="11" t="s">
        <v>111</v>
      </c>
      <c r="F39" s="9" t="s">
        <v>112</v>
      </c>
      <c r="G39" s="12">
        <v>3</v>
      </c>
      <c r="H39" s="13">
        <f>[1]JADWAL!CT65</f>
        <v>3</v>
      </c>
      <c r="I39" s="12">
        <v>6</v>
      </c>
      <c r="J39" s="12">
        <v>6</v>
      </c>
      <c r="K39" s="63"/>
      <c r="L39" s="15" t="str">
        <f>[1]JADWAL!CX65</f>
        <v>Lab. Listrik &amp; Elek.</v>
      </c>
      <c r="M39" s="58" t="str">
        <f>[1]JADWAL!CY65</f>
        <v>Senin</v>
      </c>
      <c r="N39" s="16">
        <f>[1]JADWAL!CZ65</f>
        <v>1</v>
      </c>
      <c r="O39" s="16" t="str">
        <f>[1]JADWAL!DA65</f>
        <v>-</v>
      </c>
      <c r="P39" s="16">
        <f>[1]JADWAL!DB65</f>
        <v>6</v>
      </c>
      <c r="Q39" s="17">
        <f>SUM(H39:H41)</f>
        <v>8</v>
      </c>
      <c r="R39" s="18">
        <f>SUM(J39:J41)</f>
        <v>18</v>
      </c>
      <c r="S39" s="19" t="str">
        <f t="shared" si="1"/>
        <v>D4 Pembangkit</v>
      </c>
    </row>
    <row r="40" spans="1:19" x14ac:dyDescent="0.25">
      <c r="A40" s="8"/>
      <c r="B40" s="20" t="s">
        <v>110</v>
      </c>
      <c r="C40" s="21" t="s">
        <v>68</v>
      </c>
      <c r="D40" s="21" t="s">
        <v>113</v>
      </c>
      <c r="E40" s="22" t="s">
        <v>114</v>
      </c>
      <c r="F40" s="20" t="s">
        <v>115</v>
      </c>
      <c r="G40" s="23">
        <v>2</v>
      </c>
      <c r="H40" s="24">
        <f>SUM([1]JADWAL!CT66:CT67)</f>
        <v>1</v>
      </c>
      <c r="I40" s="23">
        <v>4</v>
      </c>
      <c r="J40" s="23">
        <v>4</v>
      </c>
      <c r="K40" s="60" t="s">
        <v>116</v>
      </c>
      <c r="L40" s="26" t="str">
        <f>[1]JADWAL!CX66</f>
        <v>Lab. Listrik &amp; Elek.</v>
      </c>
      <c r="M40" s="27" t="str">
        <f>[1]JADWAL!CY66</f>
        <v>Senin</v>
      </c>
      <c r="N40" s="28">
        <f>[1]JADWAL!CZ66</f>
        <v>7</v>
      </c>
      <c r="O40" s="28" t="str">
        <f>[1]JADWAL!DA66</f>
        <v>-</v>
      </c>
      <c r="P40" s="28">
        <f>[1]JADWAL!DB66</f>
        <v>10</v>
      </c>
      <c r="Q40" s="29"/>
      <c r="R40" s="59"/>
      <c r="S40" s="31" t="str">
        <f t="shared" si="1"/>
        <v>D3 Mesin (Perawatan)</v>
      </c>
    </row>
    <row r="41" spans="1:19" ht="15.75" thickBot="1" x14ac:dyDescent="0.3">
      <c r="A41" s="8"/>
      <c r="B41" s="20" t="s">
        <v>110</v>
      </c>
      <c r="C41" s="21" t="s">
        <v>117</v>
      </c>
      <c r="D41" s="21"/>
      <c r="E41" s="22" t="s">
        <v>118</v>
      </c>
      <c r="F41" s="20" t="s">
        <v>119</v>
      </c>
      <c r="G41" s="23">
        <v>4</v>
      </c>
      <c r="H41" s="24">
        <f>[1]JADWAL!CT68</f>
        <v>4</v>
      </c>
      <c r="I41" s="23">
        <v>8</v>
      </c>
      <c r="J41" s="23">
        <v>8</v>
      </c>
      <c r="K41" s="60"/>
      <c r="L41" s="26" t="str">
        <f>[1]JADWAL!CX68</f>
        <v>A.205</v>
      </c>
      <c r="M41" s="27" t="str">
        <f>[1]JADWAL!CY68</f>
        <v>Selasa</v>
      </c>
      <c r="N41" s="28">
        <f>[1]JADWAL!CZ68</f>
        <v>1</v>
      </c>
      <c r="O41" s="28" t="str">
        <f>[1]JADWAL!DA68</f>
        <v>-</v>
      </c>
      <c r="P41" s="28">
        <f>[1]JADWAL!DB68</f>
        <v>7</v>
      </c>
      <c r="Q41" s="29"/>
      <c r="R41" s="30"/>
      <c r="S41" s="31" t="str">
        <f t="shared" si="1"/>
        <v>D4 Pembangkit</v>
      </c>
    </row>
    <row r="42" spans="1:19" x14ac:dyDescent="0.25">
      <c r="A42" s="8">
        <v>10</v>
      </c>
      <c r="B42" s="9" t="s">
        <v>120</v>
      </c>
      <c r="C42" s="10" t="s">
        <v>39</v>
      </c>
      <c r="D42" s="10"/>
      <c r="E42" s="11" t="s">
        <v>121</v>
      </c>
      <c r="F42" s="9" t="s">
        <v>122</v>
      </c>
      <c r="G42" s="12">
        <v>2</v>
      </c>
      <c r="H42" s="13">
        <f>[1]JADWAL!CT70</f>
        <v>2</v>
      </c>
      <c r="I42" s="12">
        <v>4</v>
      </c>
      <c r="J42" s="12">
        <v>4</v>
      </c>
      <c r="K42" s="63"/>
      <c r="L42" s="15" t="str">
        <f>[1]JADWAL!CX70</f>
        <v>A.110</v>
      </c>
      <c r="M42" s="58" t="str">
        <f>[2]JADWAL!CY63</f>
        <v>Selasa</v>
      </c>
      <c r="N42" s="16">
        <f>[1]JADWAL!CZ70</f>
        <v>1</v>
      </c>
      <c r="O42" s="16" t="str">
        <f>[1]JADWAL!DA70</f>
        <v>-</v>
      </c>
      <c r="P42" s="16">
        <f>[1]JADWAL!DB70</f>
        <v>4</v>
      </c>
      <c r="Q42" s="17">
        <f>SUM(H42:H44)</f>
        <v>6</v>
      </c>
      <c r="R42" s="18">
        <f>SUM(J42:J44)</f>
        <v>12</v>
      </c>
      <c r="S42" s="19" t="str">
        <f t="shared" si="1"/>
        <v>D3 Mesin (Produksi)</v>
      </c>
    </row>
    <row r="43" spans="1:19" x14ac:dyDescent="0.25">
      <c r="A43" s="8"/>
      <c r="B43" s="20" t="s">
        <v>120</v>
      </c>
      <c r="C43" s="21" t="s">
        <v>34</v>
      </c>
      <c r="D43" s="21"/>
      <c r="E43" s="22" t="s">
        <v>121</v>
      </c>
      <c r="F43" s="20" t="s">
        <v>122</v>
      </c>
      <c r="G43" s="23">
        <v>2</v>
      </c>
      <c r="H43" s="24">
        <f>[1]JADWAL!CT71</f>
        <v>2</v>
      </c>
      <c r="I43" s="23">
        <v>4</v>
      </c>
      <c r="J43" s="23">
        <v>4</v>
      </c>
      <c r="K43" s="60"/>
      <c r="L43" s="26" t="str">
        <f>[1]JADWAL!CX71</f>
        <v>A.110</v>
      </c>
      <c r="M43" s="27" t="str">
        <f>[1]JADWAL!CY71</f>
        <v>Kamis</v>
      </c>
      <c r="N43" s="28">
        <f>[1]JADWAL!CZ71</f>
        <v>1</v>
      </c>
      <c r="O43" s="28" t="str">
        <f>[1]JADWAL!DA71</f>
        <v>-</v>
      </c>
      <c r="P43" s="28">
        <f>[1]JADWAL!DB71</f>
        <v>4</v>
      </c>
      <c r="Q43" s="29"/>
      <c r="R43" s="30"/>
      <c r="S43" s="31" t="str">
        <f t="shared" si="1"/>
        <v>D3 Mesin (Produksi)</v>
      </c>
    </row>
    <row r="44" spans="1:19" ht="15.75" thickBot="1" x14ac:dyDescent="0.3">
      <c r="A44" s="8"/>
      <c r="B44" s="35" t="s">
        <v>120</v>
      </c>
      <c r="C44" s="33" t="s">
        <v>68</v>
      </c>
      <c r="D44" s="33"/>
      <c r="E44" s="34" t="s">
        <v>123</v>
      </c>
      <c r="F44" s="35" t="s">
        <v>122</v>
      </c>
      <c r="G44" s="36">
        <v>2</v>
      </c>
      <c r="H44" s="37">
        <f>[1]JADWAL!CT72</f>
        <v>2</v>
      </c>
      <c r="I44" s="36">
        <v>4</v>
      </c>
      <c r="J44" s="36">
        <v>4</v>
      </c>
      <c r="K44" s="61"/>
      <c r="L44" s="39" t="str">
        <f>[1]JADWAL!CX72</f>
        <v>A.107</v>
      </c>
      <c r="M44" s="40" t="str">
        <f>[1]JADWAL!CY72</f>
        <v>Kamis</v>
      </c>
      <c r="N44" s="41">
        <f>[1]JADWAL!CZ72</f>
        <v>5</v>
      </c>
      <c r="O44" s="41" t="str">
        <f>[1]JADWAL!DA72</f>
        <v>-</v>
      </c>
      <c r="P44" s="41">
        <f>[1]JADWAL!DB72</f>
        <v>8</v>
      </c>
      <c r="Q44" s="42"/>
      <c r="R44" s="62"/>
      <c r="S44" s="44" t="str">
        <f t="shared" si="1"/>
        <v>D3 Mesin (Perawatan)</v>
      </c>
    </row>
    <row r="45" spans="1:19" x14ac:dyDescent="0.25">
      <c r="A45" s="8">
        <v>11</v>
      </c>
      <c r="B45" s="9" t="s">
        <v>124</v>
      </c>
      <c r="C45" s="10" t="s">
        <v>55</v>
      </c>
      <c r="D45" s="10"/>
      <c r="E45" s="11" t="s">
        <v>125</v>
      </c>
      <c r="F45" s="9" t="s">
        <v>126</v>
      </c>
      <c r="G45" s="12">
        <v>3</v>
      </c>
      <c r="H45" s="13">
        <f>[1]JADWAL!CT73</f>
        <v>3</v>
      </c>
      <c r="I45" s="12">
        <v>3</v>
      </c>
      <c r="J45" s="12">
        <v>3</v>
      </c>
      <c r="K45" s="63"/>
      <c r="L45" s="15" t="str">
        <f>[1]JADWAL!CX73</f>
        <v>A.211</v>
      </c>
      <c r="M45" s="58" t="str">
        <f>[1]JADWAL!CY73</f>
        <v>Selasa</v>
      </c>
      <c r="N45" s="16">
        <f>[1]JADWAL!CZ73</f>
        <v>1</v>
      </c>
      <c r="O45" s="16" t="str">
        <f>[1]JADWAL!DA73</f>
        <v>-</v>
      </c>
      <c r="P45" s="16">
        <f>[1]JADWAL!DB73</f>
        <v>6</v>
      </c>
      <c r="Q45" s="17">
        <f>SUM(H45:H48)</f>
        <v>7.5</v>
      </c>
      <c r="R45" s="18">
        <f>SUM(J45:J48)</f>
        <v>14</v>
      </c>
      <c r="S45" s="19" t="str">
        <f t="shared" si="1"/>
        <v>D4 Pembangkit</v>
      </c>
    </row>
    <row r="46" spans="1:19" x14ac:dyDescent="0.25">
      <c r="A46" s="8"/>
      <c r="B46" s="20" t="s">
        <v>124</v>
      </c>
      <c r="C46" s="21" t="s">
        <v>127</v>
      </c>
      <c r="D46" s="21"/>
      <c r="E46" s="22" t="s">
        <v>62</v>
      </c>
      <c r="F46" s="20" t="s">
        <v>63</v>
      </c>
      <c r="G46" s="23">
        <v>3</v>
      </c>
      <c r="H46" s="24">
        <v>1.5</v>
      </c>
      <c r="I46" s="23">
        <v>6</v>
      </c>
      <c r="J46" s="23">
        <v>3</v>
      </c>
      <c r="K46" s="60"/>
      <c r="L46" s="26" t="s">
        <v>128</v>
      </c>
      <c r="M46" s="27" t="s">
        <v>129</v>
      </c>
      <c r="N46" s="28">
        <v>1</v>
      </c>
      <c r="O46" s="28"/>
      <c r="P46" s="28">
        <v>6</v>
      </c>
      <c r="Q46" s="29"/>
      <c r="R46" s="30"/>
      <c r="S46" s="31" t="str">
        <f t="shared" si="1"/>
        <v xml:space="preserve"> </v>
      </c>
    </row>
    <row r="47" spans="1:19" x14ac:dyDescent="0.25">
      <c r="A47" s="8"/>
      <c r="B47" s="64" t="s">
        <v>124</v>
      </c>
      <c r="C47" s="21" t="s">
        <v>117</v>
      </c>
      <c r="D47" s="21"/>
      <c r="E47" s="22" t="s">
        <v>130</v>
      </c>
      <c r="F47" s="20" t="s">
        <v>131</v>
      </c>
      <c r="G47" s="23">
        <v>4</v>
      </c>
      <c r="H47" s="24">
        <f>[1]JADWAL!CT74</f>
        <v>1</v>
      </c>
      <c r="I47" s="23">
        <v>8</v>
      </c>
      <c r="J47" s="23">
        <v>4</v>
      </c>
      <c r="K47" s="60"/>
      <c r="L47" s="26" t="str">
        <f>[1]JADWAL!CX74</f>
        <v>A.207</v>
      </c>
      <c r="M47" s="27" t="str">
        <f>[1]JADWAL!CY74</f>
        <v>Jumat</v>
      </c>
      <c r="N47" s="28">
        <f>[1]JADWAL!CZ74</f>
        <v>1</v>
      </c>
      <c r="O47" s="28" t="str">
        <f>[1]JADWAL!DA74</f>
        <v>-</v>
      </c>
      <c r="P47" s="28">
        <f>[1]JADWAL!DB74</f>
        <v>8</v>
      </c>
      <c r="Q47" s="29"/>
      <c r="R47" s="59"/>
      <c r="S47" s="31" t="str">
        <f t="shared" si="1"/>
        <v>D4 Pembangkit</v>
      </c>
    </row>
    <row r="48" spans="1:19" ht="15.75" thickBot="1" x14ac:dyDescent="0.3">
      <c r="A48" s="8"/>
      <c r="B48" s="35" t="s">
        <v>124</v>
      </c>
      <c r="C48" s="33" t="s">
        <v>61</v>
      </c>
      <c r="D48" s="33"/>
      <c r="E48" s="70" t="s">
        <v>132</v>
      </c>
      <c r="F48" s="35" t="s">
        <v>133</v>
      </c>
      <c r="G48" s="36">
        <v>4</v>
      </c>
      <c r="H48" s="37">
        <f>[1]JADWAL!CT75</f>
        <v>2</v>
      </c>
      <c r="I48" s="36">
        <v>8</v>
      </c>
      <c r="J48" s="36">
        <v>4</v>
      </c>
      <c r="K48" s="61"/>
      <c r="L48" s="39" t="str">
        <f>[1]JADWAL!CX75</f>
        <v>Y.201</v>
      </c>
      <c r="M48" s="40" t="str">
        <f>[1]JADWAL!CY75</f>
        <v>Kamis</v>
      </c>
      <c r="N48" s="41">
        <f>[1]JADWAL!CZ75</f>
        <v>1</v>
      </c>
      <c r="O48" s="41" t="str">
        <f>[1]JADWAL!DA75</f>
        <v>-</v>
      </c>
      <c r="P48" s="41">
        <f>[1]JADWAL!DB75</f>
        <v>8</v>
      </c>
      <c r="Q48" s="42"/>
      <c r="R48" s="62"/>
      <c r="S48" s="44" t="str">
        <f t="shared" si="1"/>
        <v>D4 Pembangkit</v>
      </c>
    </row>
    <row r="49" spans="1:19" x14ac:dyDescent="0.25">
      <c r="A49" s="8">
        <v>12</v>
      </c>
      <c r="B49" s="9" t="s">
        <v>134</v>
      </c>
      <c r="C49" s="10" t="s">
        <v>135</v>
      </c>
      <c r="D49" s="10"/>
      <c r="E49" s="11" t="s">
        <v>136</v>
      </c>
      <c r="F49" s="9" t="s">
        <v>137</v>
      </c>
      <c r="G49" s="12">
        <v>4</v>
      </c>
      <c r="H49" s="13">
        <f>[1]JADWAL!CT76</f>
        <v>3</v>
      </c>
      <c r="I49" s="12">
        <v>4</v>
      </c>
      <c r="J49" s="12">
        <v>4</v>
      </c>
      <c r="K49" s="63"/>
      <c r="L49" s="15" t="str">
        <f>[1]JADWAL!CX76</f>
        <v>Y.302</v>
      </c>
      <c r="M49" s="58" t="str">
        <f>[1]JADWAL!CY76</f>
        <v>Rabu</v>
      </c>
      <c r="N49" s="16">
        <f>[1]JADWAL!CZ76</f>
        <v>1</v>
      </c>
      <c r="O49" s="16" t="str">
        <f>[1]JADWAL!DA76</f>
        <v>-</v>
      </c>
      <c r="P49" s="16">
        <f>[1]JADWAL!DB76</f>
        <v>4</v>
      </c>
      <c r="Q49" s="17">
        <f>SUM(H49:H54)</f>
        <v>10.899999999999999</v>
      </c>
      <c r="R49" s="18">
        <f>SUM(J49:J54)</f>
        <v>28</v>
      </c>
      <c r="S49" s="19" t="str">
        <f t="shared" si="1"/>
        <v>D3 Alat Berat</v>
      </c>
    </row>
    <row r="50" spans="1:19" x14ac:dyDescent="0.25">
      <c r="A50" s="8"/>
      <c r="B50" s="20" t="s">
        <v>134</v>
      </c>
      <c r="C50" s="21" t="s">
        <v>138</v>
      </c>
      <c r="D50" s="21"/>
      <c r="E50" s="22" t="s">
        <v>136</v>
      </c>
      <c r="F50" s="20" t="s">
        <v>137</v>
      </c>
      <c r="G50" s="23">
        <v>4</v>
      </c>
      <c r="H50" s="24">
        <f>[1]JADWAL!CT77</f>
        <v>3</v>
      </c>
      <c r="I50" s="23">
        <v>4</v>
      </c>
      <c r="J50" s="23">
        <v>4</v>
      </c>
      <c r="K50" s="60"/>
      <c r="L50" s="26" t="str">
        <f>[1]JADWAL!CX77</f>
        <v>Y.302</v>
      </c>
      <c r="M50" s="27" t="str">
        <f>[1]JADWAL!CY77</f>
        <v>Kamis</v>
      </c>
      <c r="N50" s="28">
        <f>[1]JADWAL!CZ77</f>
        <v>5</v>
      </c>
      <c r="O50" s="28" t="str">
        <f>[1]JADWAL!DA77</f>
        <v>-</v>
      </c>
      <c r="P50" s="28">
        <f>[1]JADWAL!DB77</f>
        <v>8</v>
      </c>
      <c r="Q50" s="29"/>
      <c r="R50" s="59"/>
      <c r="S50" s="31" t="str">
        <f t="shared" si="1"/>
        <v>D3 Alat Berat</v>
      </c>
    </row>
    <row r="51" spans="1:19" x14ac:dyDescent="0.25">
      <c r="A51" s="8"/>
      <c r="B51" s="20" t="s">
        <v>134</v>
      </c>
      <c r="C51" s="21" t="s">
        <v>139</v>
      </c>
      <c r="D51" s="21"/>
      <c r="E51" s="22" t="s">
        <v>140</v>
      </c>
      <c r="F51" s="20" t="s">
        <v>141</v>
      </c>
      <c r="G51" s="23">
        <v>2</v>
      </c>
      <c r="H51" s="24">
        <f>[1]JADWAL!CT78</f>
        <v>2</v>
      </c>
      <c r="I51" s="23">
        <v>8</v>
      </c>
      <c r="J51" s="23">
        <v>8</v>
      </c>
      <c r="K51" s="60"/>
      <c r="L51" s="26" t="str">
        <f>[1]JADWAL!CX78</f>
        <v>Y.201</v>
      </c>
      <c r="M51" s="27" t="str">
        <f>[1]JADWAL!CY78</f>
        <v>Jumat</v>
      </c>
      <c r="N51" s="28">
        <f>[1]JADWAL!CZ78</f>
        <v>2</v>
      </c>
      <c r="O51" s="28" t="str">
        <f>[1]JADWAL!DA78</f>
        <v>-</v>
      </c>
      <c r="P51" s="28">
        <f>[1]JADWAL!DB78</f>
        <v>9</v>
      </c>
      <c r="Q51" s="29"/>
      <c r="R51" s="59"/>
      <c r="S51" s="31" t="str">
        <f t="shared" si="1"/>
        <v>D3 Alat Berat</v>
      </c>
    </row>
    <row r="52" spans="1:19" x14ac:dyDescent="0.25">
      <c r="A52" s="8"/>
      <c r="B52" s="20" t="s">
        <v>142</v>
      </c>
      <c r="C52" s="21" t="s">
        <v>68</v>
      </c>
      <c r="D52" s="21" t="s">
        <v>143</v>
      </c>
      <c r="E52" s="22" t="s">
        <v>144</v>
      </c>
      <c r="F52" s="20" t="s">
        <v>145</v>
      </c>
      <c r="G52" s="23">
        <v>2</v>
      </c>
      <c r="H52" s="24">
        <f>[1]JADWAL!CT79</f>
        <v>0.2</v>
      </c>
      <c r="I52" s="23">
        <v>4</v>
      </c>
      <c r="J52" s="23">
        <v>4</v>
      </c>
      <c r="K52" s="60" t="s">
        <v>46</v>
      </c>
      <c r="L52" s="26" t="str">
        <f>[1]JADWAL!CX79</f>
        <v>R. Kls.Las</v>
      </c>
      <c r="M52" s="27" t="str">
        <f>[1]JADWAL!CY79</f>
        <v>Senin</v>
      </c>
      <c r="N52" s="28">
        <f>[1]JADWAL!CZ79</f>
        <v>1</v>
      </c>
      <c r="O52" s="28" t="str">
        <f>[1]JADWAL!DA79</f>
        <v>-</v>
      </c>
      <c r="P52" s="28">
        <f>[1]JADWAL!DB79</f>
        <v>4</v>
      </c>
      <c r="Q52" s="29"/>
      <c r="R52" s="59"/>
      <c r="S52" s="31" t="str">
        <f t="shared" si="1"/>
        <v>D3 Mesin (Perawatan)</v>
      </c>
    </row>
    <row r="53" spans="1:19" x14ac:dyDescent="0.25">
      <c r="A53" s="8"/>
      <c r="B53" s="20" t="s">
        <v>142</v>
      </c>
      <c r="C53" s="21" t="s">
        <v>68</v>
      </c>
      <c r="D53" s="21"/>
      <c r="E53" s="22" t="s">
        <v>146</v>
      </c>
      <c r="F53" s="20" t="s">
        <v>147</v>
      </c>
      <c r="G53" s="23">
        <v>2</v>
      </c>
      <c r="H53" s="24">
        <f>[1]JADWAL!CT80</f>
        <v>2</v>
      </c>
      <c r="I53" s="23">
        <v>4</v>
      </c>
      <c r="J53" s="23">
        <v>4</v>
      </c>
      <c r="K53" s="60"/>
      <c r="L53" s="26" t="str">
        <f>[1]JADWAL!CX80</f>
        <v>R. Kls.Las</v>
      </c>
      <c r="M53" s="27" t="str">
        <f>[1]JADWAL!CY80</f>
        <v>Selasa</v>
      </c>
      <c r="N53" s="28">
        <f>[1]JADWAL!CZ80</f>
        <v>5</v>
      </c>
      <c r="O53" s="28" t="str">
        <f>[1]JADWAL!DA80</f>
        <v>-</v>
      </c>
      <c r="P53" s="28">
        <f>[1]JADWAL!DB80</f>
        <v>8</v>
      </c>
      <c r="Q53" s="29"/>
      <c r="R53" s="59"/>
      <c r="S53" s="31" t="str">
        <f t="shared" si="1"/>
        <v>D3 Mesin (Perawatan)</v>
      </c>
    </row>
    <row r="54" spans="1:19" ht="15.75" thickBot="1" x14ac:dyDescent="0.3">
      <c r="A54" s="8"/>
      <c r="B54" s="35" t="s">
        <v>142</v>
      </c>
      <c r="C54" s="33" t="s">
        <v>68</v>
      </c>
      <c r="D54" s="33" t="s">
        <v>148</v>
      </c>
      <c r="E54" s="34" t="s">
        <v>149</v>
      </c>
      <c r="F54" s="35" t="s">
        <v>150</v>
      </c>
      <c r="G54" s="36">
        <v>2</v>
      </c>
      <c r="H54" s="37">
        <f>SUM([1]JADWAL!CT81:CT83)</f>
        <v>0.7</v>
      </c>
      <c r="I54" s="36">
        <v>4</v>
      </c>
      <c r="J54" s="36">
        <v>4</v>
      </c>
      <c r="K54" s="61" t="s">
        <v>46</v>
      </c>
      <c r="L54" s="39" t="str">
        <f>[1]JADWAL!CX81</f>
        <v>Lab Perawatan</v>
      </c>
      <c r="M54" s="40" t="str">
        <f>[1]JADWAL!CY81</f>
        <v>Selasa</v>
      </c>
      <c r="N54" s="41">
        <f>[1]JADWAL!CZ81</f>
        <v>1</v>
      </c>
      <c r="O54" s="41" t="str">
        <f>[1]JADWAL!DA81</f>
        <v>-</v>
      </c>
      <c r="P54" s="41">
        <f>[1]JADWAL!DB81</f>
        <v>4</v>
      </c>
      <c r="Q54" s="42"/>
      <c r="R54" s="62"/>
      <c r="S54" s="44" t="str">
        <f t="shared" si="1"/>
        <v>D3 Mesin (Perawatan)</v>
      </c>
    </row>
    <row r="55" spans="1:19" x14ac:dyDescent="0.25">
      <c r="A55" s="8">
        <v>13</v>
      </c>
      <c r="B55" s="9" t="s">
        <v>151</v>
      </c>
      <c r="C55" s="10" t="s">
        <v>138</v>
      </c>
      <c r="D55" s="10"/>
      <c r="E55" s="71" t="s">
        <v>152</v>
      </c>
      <c r="F55" s="9" t="s">
        <v>153</v>
      </c>
      <c r="G55" s="12">
        <v>3</v>
      </c>
      <c r="H55" s="13">
        <f>[1]JADWAL!CT84</f>
        <v>3</v>
      </c>
      <c r="I55" s="12">
        <v>6</v>
      </c>
      <c r="J55" s="12">
        <v>6</v>
      </c>
      <c r="K55" s="63"/>
      <c r="L55" s="15" t="str">
        <f>[1]JADWAL!CX84</f>
        <v>Y.302</v>
      </c>
      <c r="M55" s="58" t="str">
        <f>[1]JADWAL!CY84</f>
        <v>Senin</v>
      </c>
      <c r="N55" s="16">
        <f>[1]JADWAL!CZ84</f>
        <v>5</v>
      </c>
      <c r="O55" s="16" t="str">
        <f>[1]JADWAL!DA84</f>
        <v>-</v>
      </c>
      <c r="P55" s="16">
        <f>[1]JADWAL!DB84</f>
        <v>10</v>
      </c>
      <c r="Q55" s="17">
        <f>SUM(H55:H60)</f>
        <v>15</v>
      </c>
      <c r="R55" s="18">
        <f>SUM(J55:J60)</f>
        <v>31</v>
      </c>
      <c r="S55" s="19" t="str">
        <f t="shared" si="1"/>
        <v>D3 Alat Berat</v>
      </c>
    </row>
    <row r="56" spans="1:19" x14ac:dyDescent="0.25">
      <c r="A56" s="8"/>
      <c r="B56" s="20" t="s">
        <v>151</v>
      </c>
      <c r="C56" s="21" t="s">
        <v>103</v>
      </c>
      <c r="D56" s="21"/>
      <c r="E56" s="22" t="s">
        <v>154</v>
      </c>
      <c r="F56" s="20" t="s">
        <v>49</v>
      </c>
      <c r="G56" s="23">
        <v>2</v>
      </c>
      <c r="H56" s="24">
        <f>[1]JADWAL!CT85</f>
        <v>2</v>
      </c>
      <c r="I56" s="23">
        <v>4</v>
      </c>
      <c r="J56" s="23">
        <v>4</v>
      </c>
      <c r="K56" s="60"/>
      <c r="L56" s="26" t="str">
        <f>[1]JADWAL!CX85</f>
        <v>Y.302</v>
      </c>
      <c r="M56" s="27" t="str">
        <f>[1]JADWAL!CY85</f>
        <v>Rabu</v>
      </c>
      <c r="N56" s="28">
        <f>[1]JADWAL!CZ85</f>
        <v>5</v>
      </c>
      <c r="O56" s="28" t="str">
        <f>[1]JADWAL!DA85</f>
        <v>-</v>
      </c>
      <c r="P56" s="28">
        <f>[1]JADWAL!DB85</f>
        <v>8</v>
      </c>
      <c r="Q56" s="29"/>
      <c r="R56" s="59"/>
      <c r="S56" s="31" t="str">
        <f t="shared" si="1"/>
        <v>D3 Mesin</v>
      </c>
    </row>
    <row r="57" spans="1:19" x14ac:dyDescent="0.25">
      <c r="A57" s="8"/>
      <c r="B57" s="20" t="s">
        <v>151</v>
      </c>
      <c r="C57" s="21" t="s">
        <v>89</v>
      </c>
      <c r="D57" s="21"/>
      <c r="E57" s="22" t="s">
        <v>48</v>
      </c>
      <c r="F57" s="20" t="s">
        <v>49</v>
      </c>
      <c r="G57" s="23">
        <v>2</v>
      </c>
      <c r="H57" s="24">
        <f>[1]JADWAL!CT86</f>
        <v>2</v>
      </c>
      <c r="I57" s="23">
        <v>4</v>
      </c>
      <c r="J57" s="23">
        <v>4</v>
      </c>
      <c r="K57" s="60"/>
      <c r="L57" s="26" t="str">
        <f>[1]JADWAL!CX86</f>
        <v>A.106</v>
      </c>
      <c r="M57" s="27" t="str">
        <f>[1]JADWAL!CY86</f>
        <v>Jumat</v>
      </c>
      <c r="N57" s="28">
        <f>[1]JADWAL!CZ86</f>
        <v>5</v>
      </c>
      <c r="O57" s="28" t="str">
        <f>[1]JADWAL!DA86</f>
        <v>-</v>
      </c>
      <c r="P57" s="28">
        <f>[1]JADWAL!DB86</f>
        <v>8</v>
      </c>
      <c r="Q57" s="29"/>
      <c r="R57" s="59"/>
      <c r="S57" s="31" t="str">
        <f t="shared" si="1"/>
        <v>D3 Mesin</v>
      </c>
    </row>
    <row r="58" spans="1:19" x14ac:dyDescent="0.25">
      <c r="A58" s="8"/>
      <c r="B58" s="20" t="s">
        <v>151</v>
      </c>
      <c r="C58" s="21" t="s">
        <v>135</v>
      </c>
      <c r="D58" s="21"/>
      <c r="E58" s="22" t="s">
        <v>155</v>
      </c>
      <c r="F58" s="20" t="s">
        <v>156</v>
      </c>
      <c r="G58" s="23">
        <v>2</v>
      </c>
      <c r="H58" s="24">
        <f>[1]JADWAL!CT87</f>
        <v>2</v>
      </c>
      <c r="I58" s="23">
        <v>4</v>
      </c>
      <c r="J58" s="23">
        <v>6</v>
      </c>
      <c r="K58" s="60"/>
      <c r="L58" s="26" t="str">
        <f>[1]JADWAL!CX87</f>
        <v>Y.302</v>
      </c>
      <c r="M58" s="27" t="str">
        <f>[1]JADWAL!CY87</f>
        <v>Selasa</v>
      </c>
      <c r="N58" s="28">
        <f>[1]JADWAL!CZ87</f>
        <v>1</v>
      </c>
      <c r="O58" s="28" t="str">
        <f>[1]JADWAL!DA87</f>
        <v>-</v>
      </c>
      <c r="P58" s="28">
        <f>[1]JADWAL!DB87</f>
        <v>6</v>
      </c>
      <c r="Q58" s="29"/>
      <c r="R58" s="59"/>
      <c r="S58" s="31" t="str">
        <f t="shared" si="1"/>
        <v>D3 Alat Berat</v>
      </c>
    </row>
    <row r="59" spans="1:19" x14ac:dyDescent="0.25">
      <c r="A59" s="8"/>
      <c r="B59" s="20" t="s">
        <v>151</v>
      </c>
      <c r="C59" s="21" t="s">
        <v>139</v>
      </c>
      <c r="D59" s="21"/>
      <c r="E59" s="22" t="s">
        <v>157</v>
      </c>
      <c r="F59" s="20" t="s">
        <v>158</v>
      </c>
      <c r="G59" s="23">
        <v>4</v>
      </c>
      <c r="H59" s="24">
        <f>[1]JADWAL!CT88</f>
        <v>4</v>
      </c>
      <c r="I59" s="23">
        <v>8</v>
      </c>
      <c r="J59" s="23">
        <v>8</v>
      </c>
      <c r="K59" s="60"/>
      <c r="L59" s="26" t="str">
        <f>[1]JADWAL!CX88</f>
        <v>Y.304</v>
      </c>
      <c r="M59" s="27" t="str">
        <f>[1]JADWAL!CY88</f>
        <v>Kamis</v>
      </c>
      <c r="N59" s="28">
        <f>[1]JADWAL!CZ88</f>
        <v>1</v>
      </c>
      <c r="O59" s="28" t="str">
        <f>[1]JADWAL!DA88</f>
        <v>-</v>
      </c>
      <c r="P59" s="28">
        <f>[1]JADWAL!DB88</f>
        <v>8</v>
      </c>
      <c r="Q59" s="29"/>
      <c r="R59" s="59"/>
      <c r="S59" s="31" t="str">
        <f t="shared" si="1"/>
        <v>D3 Alat Berat</v>
      </c>
    </row>
    <row r="60" spans="1:19" ht="15.75" thickBot="1" x14ac:dyDescent="0.3">
      <c r="A60" s="8"/>
      <c r="B60" s="35" t="s">
        <v>151</v>
      </c>
      <c r="C60" s="33" t="s">
        <v>108</v>
      </c>
      <c r="D60" s="33"/>
      <c r="E60" s="34"/>
      <c r="F60" s="35" t="s">
        <v>49</v>
      </c>
      <c r="G60" s="36">
        <v>2</v>
      </c>
      <c r="H60" s="37">
        <f>[1]JADWAL!CT89</f>
        <v>2</v>
      </c>
      <c r="I60" s="36">
        <v>3</v>
      </c>
      <c r="J60" s="36">
        <v>3</v>
      </c>
      <c r="K60" s="61"/>
      <c r="L60" s="39">
        <f>[1]JADWAL!CX89</f>
        <v>0</v>
      </c>
      <c r="M60" s="40" t="str">
        <f>[1]JADWAL!CY89</f>
        <v xml:space="preserve"> </v>
      </c>
      <c r="N60" s="41">
        <f>[1]JADWAL!CZ89</f>
        <v>0</v>
      </c>
      <c r="O60" s="41" t="str">
        <f>[1]JADWAL!DA89</f>
        <v>-</v>
      </c>
      <c r="P60" s="41">
        <f>[1]JADWAL!DB89</f>
        <v>0</v>
      </c>
      <c r="Q60" s="42"/>
      <c r="R60" s="62"/>
      <c r="S60" s="44" t="str">
        <f t="shared" si="1"/>
        <v>Kls Holcim</v>
      </c>
    </row>
    <row r="61" spans="1:19" ht="15.75" thickBot="1" x14ac:dyDescent="0.3">
      <c r="A61" s="8">
        <v>14</v>
      </c>
      <c r="B61" s="35" t="s">
        <v>159</v>
      </c>
      <c r="C61" s="33" t="str">
        <f>[2]JADWAL!C84</f>
        <v>Mpro-4D</v>
      </c>
      <c r="D61" s="33" t="s">
        <v>160</v>
      </c>
      <c r="E61" s="34" t="str">
        <f>[2]JADWAL!CQ83</f>
        <v>TMM4309</v>
      </c>
      <c r="F61" s="35" t="str">
        <f>[2]JADWAL!CR83</f>
        <v>Praktek Kerja Mesin Perkakas 2 (Bubut)</v>
      </c>
      <c r="G61" s="36">
        <f>[2]JADWAL!CS83</f>
        <v>4</v>
      </c>
      <c r="H61" s="37">
        <v>0</v>
      </c>
      <c r="I61" s="36">
        <v>8</v>
      </c>
      <c r="J61" s="36">
        <v>8</v>
      </c>
      <c r="K61" s="38" t="s">
        <v>46</v>
      </c>
      <c r="L61" s="39" t="str">
        <f>[2]JADWAL!CX83</f>
        <v>Lab Krja Mesin</v>
      </c>
      <c r="M61" s="40" t="str">
        <f>[2]JADWAL!CY83</f>
        <v>Jumat</v>
      </c>
      <c r="N61" s="41">
        <f>[1]JADWAL!CZ90</f>
        <v>1</v>
      </c>
      <c r="O61" s="41" t="str">
        <f>[1]JADWAL!DA94</f>
        <v>-</v>
      </c>
      <c r="P61" s="41">
        <v>8</v>
      </c>
      <c r="Q61" s="72">
        <f>H61</f>
        <v>0</v>
      </c>
      <c r="R61" s="43">
        <f>J61</f>
        <v>8</v>
      </c>
      <c r="S61" s="44" t="str">
        <f t="shared" si="1"/>
        <v>D3 Mesin (Produksi)</v>
      </c>
    </row>
    <row r="62" spans="1:19" x14ac:dyDescent="0.25">
      <c r="A62" s="8">
        <v>15</v>
      </c>
      <c r="B62" s="9" t="s">
        <v>161</v>
      </c>
      <c r="C62" s="10" t="s">
        <v>64</v>
      </c>
      <c r="D62" s="10"/>
      <c r="E62" s="11" t="s">
        <v>162</v>
      </c>
      <c r="F62" s="9" t="s">
        <v>163</v>
      </c>
      <c r="G62" s="12">
        <v>2</v>
      </c>
      <c r="H62" s="13">
        <f>[1]JADWAL!CT97</f>
        <v>2</v>
      </c>
      <c r="I62" s="12">
        <v>4</v>
      </c>
      <c r="J62" s="12">
        <v>4</v>
      </c>
      <c r="K62" s="14"/>
      <c r="L62" s="15" t="str">
        <f>[1]JADWAL!CX97</f>
        <v>A.211</v>
      </c>
      <c r="M62" s="58" t="str">
        <f>[1]JADWAL!CY97</f>
        <v>Kamis</v>
      </c>
      <c r="N62" s="16">
        <f>[1]JADWAL!CZ97</f>
        <v>5</v>
      </c>
      <c r="O62" s="16" t="str">
        <f>[1]JADWAL!DA97</f>
        <v>-</v>
      </c>
      <c r="P62" s="16">
        <f>[1]JADWAL!DB97</f>
        <v>8</v>
      </c>
      <c r="Q62" s="17">
        <f>SUM(H62:H66)</f>
        <v>10</v>
      </c>
      <c r="R62" s="18">
        <f>SUM(J62:J66)</f>
        <v>20</v>
      </c>
      <c r="S62" s="19" t="str">
        <f t="shared" si="1"/>
        <v>D3 Energi</v>
      </c>
    </row>
    <row r="63" spans="1:19" x14ac:dyDescent="0.25">
      <c r="A63" s="8"/>
      <c r="B63" s="20" t="s">
        <v>161</v>
      </c>
      <c r="C63" s="21" t="s">
        <v>58</v>
      </c>
      <c r="D63" s="21"/>
      <c r="E63" s="22" t="s">
        <v>162</v>
      </c>
      <c r="F63" s="20" t="s">
        <v>163</v>
      </c>
      <c r="G63" s="23">
        <v>2</v>
      </c>
      <c r="H63" s="24">
        <f>[1]JADWAL!CT98</f>
        <v>2</v>
      </c>
      <c r="I63" s="23">
        <v>4</v>
      </c>
      <c r="J63" s="23">
        <v>4</v>
      </c>
      <c r="K63" s="25"/>
      <c r="L63" s="26" t="str">
        <f>[1]JADWAL!CX98</f>
        <v>A.105</v>
      </c>
      <c r="M63" s="27" t="str">
        <f>[1]JADWAL!CY98</f>
        <v>Jumat</v>
      </c>
      <c r="N63" s="28">
        <f>[1]JADWAL!CZ98</f>
        <v>5</v>
      </c>
      <c r="O63" s="28" t="str">
        <f>[1]JADWAL!DA98</f>
        <v>-</v>
      </c>
      <c r="P63" s="28">
        <f>[1]JADWAL!DB98</f>
        <v>8</v>
      </c>
      <c r="Q63" s="29"/>
      <c r="R63" s="59"/>
      <c r="S63" s="31" t="str">
        <f t="shared" si="1"/>
        <v>D3 Energi</v>
      </c>
    </row>
    <row r="64" spans="1:19" x14ac:dyDescent="0.25">
      <c r="A64" s="8"/>
      <c r="B64" s="20" t="s">
        <v>161</v>
      </c>
      <c r="C64" s="21" t="s">
        <v>55</v>
      </c>
      <c r="D64" s="21"/>
      <c r="E64" s="22" t="s">
        <v>164</v>
      </c>
      <c r="F64" s="20" t="s">
        <v>165</v>
      </c>
      <c r="G64" s="23">
        <v>2</v>
      </c>
      <c r="H64" s="24">
        <f>[1]JADWAL!CT99</f>
        <v>2</v>
      </c>
      <c r="I64" s="23">
        <v>4</v>
      </c>
      <c r="J64" s="23">
        <v>4</v>
      </c>
      <c r="K64" s="25"/>
      <c r="L64" s="26" t="str">
        <f>[1]JADWAL!CX99</f>
        <v>A.216</v>
      </c>
      <c r="M64" s="27" t="str">
        <f>[1]JADWAL!CY99</f>
        <v>Jumat</v>
      </c>
      <c r="N64" s="28">
        <f>[1]JADWAL!CZ99</f>
        <v>1</v>
      </c>
      <c r="O64" s="28" t="str">
        <f>[1]JADWAL!DA99</f>
        <v>-</v>
      </c>
      <c r="P64" s="28">
        <f>[1]JADWAL!DB99</f>
        <v>4</v>
      </c>
      <c r="Q64" s="29"/>
      <c r="R64" s="59"/>
      <c r="S64" s="31" t="str">
        <f t="shared" si="1"/>
        <v>D4 Pembangkit</v>
      </c>
    </row>
    <row r="65" spans="1:19" x14ac:dyDescent="0.25">
      <c r="A65" s="8"/>
      <c r="B65" s="20" t="s">
        <v>161</v>
      </c>
      <c r="C65" s="21" t="s">
        <v>99</v>
      </c>
      <c r="D65" s="21"/>
      <c r="E65" s="22" t="s">
        <v>166</v>
      </c>
      <c r="F65" s="20" t="s">
        <v>167</v>
      </c>
      <c r="G65" s="23">
        <v>2</v>
      </c>
      <c r="H65" s="24">
        <f>[1]JADWAL!CT100</f>
        <v>2</v>
      </c>
      <c r="I65" s="23">
        <v>2</v>
      </c>
      <c r="J65" s="23">
        <v>4</v>
      </c>
      <c r="K65" s="25"/>
      <c r="L65" s="26" t="str">
        <f>[1]JADWAL!CX100</f>
        <v>A.216</v>
      </c>
      <c r="M65" s="27" t="str">
        <f>[1]JADWAL!CY100</f>
        <v>Rabu</v>
      </c>
      <c r="N65" s="28">
        <f>[1]JADWAL!CZ100</f>
        <v>1</v>
      </c>
      <c r="O65" s="28" t="str">
        <f>[1]JADWAL!DA100</f>
        <v>-</v>
      </c>
      <c r="P65" s="28">
        <f>[1]JADWAL!DB100</f>
        <v>4</v>
      </c>
      <c r="Q65" s="29"/>
      <c r="R65" s="59"/>
      <c r="S65" s="31" t="str">
        <f t="shared" si="1"/>
        <v>D3 Energi</v>
      </c>
    </row>
    <row r="66" spans="1:19" ht="15.75" thickBot="1" x14ac:dyDescent="0.3">
      <c r="A66" s="8"/>
      <c r="B66" s="35" t="s">
        <v>161</v>
      </c>
      <c r="C66" s="33" t="s">
        <v>95</v>
      </c>
      <c r="D66" s="33"/>
      <c r="E66" s="34" t="s">
        <v>166</v>
      </c>
      <c r="F66" s="35" t="s">
        <v>167</v>
      </c>
      <c r="G66" s="36">
        <v>2</v>
      </c>
      <c r="H66" s="37">
        <f>[1]JADWAL!CT101</f>
        <v>2</v>
      </c>
      <c r="I66" s="36">
        <v>4</v>
      </c>
      <c r="J66" s="36">
        <v>4</v>
      </c>
      <c r="K66" s="61"/>
      <c r="L66" s="39" t="str">
        <f>[1]JADWAL!CX101</f>
        <v>A.209</v>
      </c>
      <c r="M66" s="40" t="str">
        <f>[1]JADWAL!CY101</f>
        <v>Rabu</v>
      </c>
      <c r="N66" s="41">
        <f>[1]JADWAL!CZ101</f>
        <v>5</v>
      </c>
      <c r="O66" s="41" t="str">
        <f>[1]JADWAL!DA101</f>
        <v>-</v>
      </c>
      <c r="P66" s="41">
        <f>[1]JADWAL!DB101</f>
        <v>8</v>
      </c>
      <c r="Q66" s="42"/>
      <c r="R66" s="62"/>
      <c r="S66" s="44" t="str">
        <f t="shared" si="1"/>
        <v>D3 Energi</v>
      </c>
    </row>
    <row r="67" spans="1:19" x14ac:dyDescent="0.25">
      <c r="A67" s="8">
        <v>16</v>
      </c>
      <c r="B67" s="9" t="s">
        <v>168</v>
      </c>
      <c r="C67" s="10" t="s">
        <v>83</v>
      </c>
      <c r="D67" s="10" t="s">
        <v>169</v>
      </c>
      <c r="E67" s="11" t="s">
        <v>170</v>
      </c>
      <c r="F67" s="9" t="s">
        <v>171</v>
      </c>
      <c r="G67" s="12">
        <v>2</v>
      </c>
      <c r="H67" s="13">
        <f>SUM([1]JADWAL!CT102:CT103)</f>
        <v>1</v>
      </c>
      <c r="I67" s="12">
        <v>4</v>
      </c>
      <c r="J67" s="12">
        <v>4</v>
      </c>
      <c r="K67" s="63" t="s">
        <v>116</v>
      </c>
      <c r="L67" s="15" t="str">
        <f>[1]JADWAL!CX102</f>
        <v>Lab. TKE</v>
      </c>
      <c r="M67" s="58" t="str">
        <f>[1]JADWAL!CY102</f>
        <v>Senin</v>
      </c>
      <c r="N67" s="16">
        <f>[1]JADWAL!CZ102</f>
        <v>1</v>
      </c>
      <c r="O67" s="16" t="str">
        <f>[1]JADWAL!DA102</f>
        <v>-</v>
      </c>
      <c r="P67" s="16">
        <f>[1]JADWAL!DB102</f>
        <v>4</v>
      </c>
      <c r="Q67" s="17">
        <f>SUM(H67:H74)</f>
        <v>9.5</v>
      </c>
      <c r="R67" s="18">
        <f>SUM(J67:J74)</f>
        <v>37</v>
      </c>
      <c r="S67" s="19" t="str">
        <f t="shared" si="1"/>
        <v>D3 Energi</v>
      </c>
    </row>
    <row r="68" spans="1:19" x14ac:dyDescent="0.25">
      <c r="A68" s="8"/>
      <c r="B68" s="20" t="s">
        <v>168</v>
      </c>
      <c r="C68" s="21" t="s">
        <v>79</v>
      </c>
      <c r="D68" s="21" t="s">
        <v>169</v>
      </c>
      <c r="E68" s="22" t="s">
        <v>170</v>
      </c>
      <c r="F68" s="20" t="s">
        <v>171</v>
      </c>
      <c r="G68" s="23">
        <v>2</v>
      </c>
      <c r="H68" s="24">
        <f>SUM([1]JADWAL!CT104:CT105)</f>
        <v>1</v>
      </c>
      <c r="I68" s="23">
        <v>4</v>
      </c>
      <c r="J68" s="23">
        <v>4</v>
      </c>
      <c r="K68" s="60" t="s">
        <v>116</v>
      </c>
      <c r="L68" s="26" t="str">
        <f>[1]JADWAL!CX104</f>
        <v>Lab. TKE</v>
      </c>
      <c r="M68" s="27" t="str">
        <f>[1]JADWAL!CY104</f>
        <v>Senin</v>
      </c>
      <c r="N68" s="28">
        <f>[1]JADWAL!CZ104</f>
        <v>5</v>
      </c>
      <c r="O68" s="28" t="str">
        <f>[1]JADWAL!DA104</f>
        <v>-</v>
      </c>
      <c r="P68" s="28">
        <f>[1]JADWAL!DB104</f>
        <v>8</v>
      </c>
      <c r="Q68" s="29"/>
      <c r="R68" s="30"/>
      <c r="S68" s="31" t="str">
        <f t="shared" si="1"/>
        <v>D3 Energi</v>
      </c>
    </row>
    <row r="69" spans="1:19" x14ac:dyDescent="0.25">
      <c r="A69" s="8"/>
      <c r="B69" s="20" t="s">
        <v>168</v>
      </c>
      <c r="C69" s="21" t="s">
        <v>58</v>
      </c>
      <c r="D69" s="21"/>
      <c r="E69" s="22" t="s">
        <v>172</v>
      </c>
      <c r="F69" s="20" t="s">
        <v>173</v>
      </c>
      <c r="G69" s="23">
        <v>2</v>
      </c>
      <c r="H69" s="24">
        <f>[1]JADWAL!CT106</f>
        <v>2</v>
      </c>
      <c r="I69" s="23">
        <v>4</v>
      </c>
      <c r="J69" s="23">
        <v>4</v>
      </c>
      <c r="K69" s="60"/>
      <c r="L69" s="26" t="str">
        <f>[1]JADWAL!CX106</f>
        <v>R.Teori Lab. T.T</v>
      </c>
      <c r="M69" s="27" t="str">
        <f>[1]JADWAL!CY106</f>
        <v>Selasa</v>
      </c>
      <c r="N69" s="28">
        <f>[1]JADWAL!CZ106</f>
        <v>7</v>
      </c>
      <c r="O69" s="28" t="str">
        <f>[1]JADWAL!DA106</f>
        <v>-</v>
      </c>
      <c r="P69" s="28">
        <f>[1]JADWAL!DB106</f>
        <v>12</v>
      </c>
      <c r="Q69" s="29"/>
      <c r="R69" s="30"/>
      <c r="S69" s="31" t="str">
        <f t="shared" si="1"/>
        <v>D3 Energi</v>
      </c>
    </row>
    <row r="70" spans="1:19" x14ac:dyDescent="0.25">
      <c r="A70" s="8"/>
      <c r="B70" s="20" t="s">
        <v>168</v>
      </c>
      <c r="C70" s="21" t="s">
        <v>99</v>
      </c>
      <c r="D70" s="21" t="s">
        <v>174</v>
      </c>
      <c r="E70" s="22" t="s">
        <v>175</v>
      </c>
      <c r="F70" s="20" t="s">
        <v>176</v>
      </c>
      <c r="G70" s="23">
        <v>2</v>
      </c>
      <c r="H70" s="24">
        <f>SUM([1]JADWAL!CT107:CT108)</f>
        <v>1</v>
      </c>
      <c r="I70" s="23">
        <v>4</v>
      </c>
      <c r="J70" s="23">
        <v>4</v>
      </c>
      <c r="K70" s="60" t="s">
        <v>116</v>
      </c>
      <c r="L70" s="26" t="str">
        <f>[1]JADWAL!CX107</f>
        <v>Lab. Listrik &amp; Elek.</v>
      </c>
      <c r="M70" s="27" t="str">
        <f>[1]JADWAL!CY107</f>
        <v>Jumat</v>
      </c>
      <c r="N70" s="28">
        <f>[1]JADWAL!CZ107</f>
        <v>1</v>
      </c>
      <c r="O70" s="28" t="str">
        <f>[1]JADWAL!DA107</f>
        <v>-</v>
      </c>
      <c r="P70" s="28">
        <f>[1]JADWAL!DB107</f>
        <v>4</v>
      </c>
      <c r="Q70" s="29"/>
      <c r="R70" s="30"/>
      <c r="S70" s="31" t="str">
        <f t="shared" si="1"/>
        <v>D3 Energi</v>
      </c>
    </row>
    <row r="71" spans="1:19" x14ac:dyDescent="0.25">
      <c r="A71" s="8"/>
      <c r="B71" s="20" t="s">
        <v>168</v>
      </c>
      <c r="C71" s="21" t="s">
        <v>95</v>
      </c>
      <c r="D71" s="21" t="s">
        <v>174</v>
      </c>
      <c r="E71" s="22" t="s">
        <v>175</v>
      </c>
      <c r="F71" s="20" t="s">
        <v>176</v>
      </c>
      <c r="G71" s="23">
        <v>2</v>
      </c>
      <c r="H71" s="24">
        <f>SUM([1]JADWAL!CT109:CT110)</f>
        <v>1</v>
      </c>
      <c r="I71" s="23">
        <v>4</v>
      </c>
      <c r="J71" s="23">
        <v>4</v>
      </c>
      <c r="K71" s="25" t="s">
        <v>116</v>
      </c>
      <c r="L71" s="26" t="str">
        <f>[1]JADWAL!CX109</f>
        <v>Lab. Listrik &amp; Elek.</v>
      </c>
      <c r="M71" s="27" t="str">
        <f>[1]JADWAL!CY109</f>
        <v>Jumat</v>
      </c>
      <c r="N71" s="28">
        <f>[1]JADWAL!CZ109</f>
        <v>5</v>
      </c>
      <c r="O71" s="28" t="str">
        <f>[1]JADWAL!DA109</f>
        <v>-</v>
      </c>
      <c r="P71" s="28">
        <f>[1]JADWAL!DB109</f>
        <v>8</v>
      </c>
      <c r="Q71" s="29"/>
      <c r="R71" s="59"/>
      <c r="S71" s="31" t="str">
        <f t="shared" si="1"/>
        <v>D3 Energi</v>
      </c>
    </row>
    <row r="72" spans="1:19" x14ac:dyDescent="0.25">
      <c r="A72" s="8"/>
      <c r="B72" s="20" t="s">
        <v>168</v>
      </c>
      <c r="C72" s="21" t="s">
        <v>95</v>
      </c>
      <c r="D72" s="73" t="s">
        <v>177</v>
      </c>
      <c r="E72" s="22" t="s">
        <v>178</v>
      </c>
      <c r="F72" s="20" t="s">
        <v>179</v>
      </c>
      <c r="G72" s="23">
        <v>2</v>
      </c>
      <c r="H72" s="24">
        <f>SUM([1]JADWAL!CT111:CT112)</f>
        <v>1</v>
      </c>
      <c r="I72" s="23">
        <v>4</v>
      </c>
      <c r="J72" s="23">
        <v>4</v>
      </c>
      <c r="K72" s="60" t="s">
        <v>116</v>
      </c>
      <c r="L72" s="26" t="str">
        <f>[1]JADWAL!CX111</f>
        <v>Lab. Listrik &amp; Elek.</v>
      </c>
      <c r="M72" s="27" t="str">
        <f>[1]JADWAL!CY111</f>
        <v>Rabu</v>
      </c>
      <c r="N72" s="28">
        <f>[1]JADWAL!CZ111</f>
        <v>1</v>
      </c>
      <c r="O72" s="28" t="str">
        <f>[1]JADWAL!DA111</f>
        <v>-</v>
      </c>
      <c r="P72" s="28">
        <f>[1]JADWAL!DB111</f>
        <v>4</v>
      </c>
      <c r="Q72" s="29"/>
      <c r="R72" s="59"/>
      <c r="S72" s="31" t="str">
        <f t="shared" si="1"/>
        <v>D3 Energi</v>
      </c>
    </row>
    <row r="73" spans="1:19" x14ac:dyDescent="0.25">
      <c r="A73" s="8"/>
      <c r="B73" s="20" t="s">
        <v>168</v>
      </c>
      <c r="C73" s="21" t="s">
        <v>99</v>
      </c>
      <c r="D73" s="21" t="s">
        <v>177</v>
      </c>
      <c r="E73" s="22" t="s">
        <v>178</v>
      </c>
      <c r="F73" s="20" t="s">
        <v>179</v>
      </c>
      <c r="G73" s="23">
        <v>2</v>
      </c>
      <c r="H73" s="24">
        <f>SUM([1]JADWAL!CT113:CT114)</f>
        <v>1</v>
      </c>
      <c r="I73" s="23">
        <v>4</v>
      </c>
      <c r="J73" s="23">
        <v>4</v>
      </c>
      <c r="K73" s="25" t="s">
        <v>116</v>
      </c>
      <c r="L73" s="26" t="str">
        <f>[1]JADWAL!CX113</f>
        <v>Lab. Listrik &amp; Elek.</v>
      </c>
      <c r="M73" s="27" t="str">
        <f>[1]JADWAL!CY113</f>
        <v>Rabu</v>
      </c>
      <c r="N73" s="28">
        <f>[1]JADWAL!CZ113</f>
        <v>5</v>
      </c>
      <c r="O73" s="28" t="str">
        <f>[1]JADWAL!DA113</f>
        <v>-</v>
      </c>
      <c r="P73" s="28">
        <f>[1]JADWAL!DB113</f>
        <v>8</v>
      </c>
      <c r="Q73" s="29"/>
      <c r="R73" s="59"/>
      <c r="S73" s="31" t="str">
        <f t="shared" si="1"/>
        <v>D3 Energi</v>
      </c>
    </row>
    <row r="74" spans="1:19" ht="15.75" thickBot="1" x14ac:dyDescent="0.3">
      <c r="A74" s="8"/>
      <c r="B74" s="35" t="s">
        <v>168</v>
      </c>
      <c r="C74" s="33" t="s">
        <v>180</v>
      </c>
      <c r="D74" s="33"/>
      <c r="E74" s="34" t="s">
        <v>181</v>
      </c>
      <c r="F74" s="35" t="s">
        <v>182</v>
      </c>
      <c r="G74" s="36">
        <v>3</v>
      </c>
      <c r="H74" s="37">
        <f>[1]JADWAL!CT115</f>
        <v>1.5</v>
      </c>
      <c r="I74" s="36">
        <v>9</v>
      </c>
      <c r="J74" s="36">
        <v>9</v>
      </c>
      <c r="K74" s="38"/>
      <c r="L74" s="39" t="str">
        <f>[1]JADWAL!CX115</f>
        <v>Lab. Listrik &amp; Elek.</v>
      </c>
      <c r="M74" s="40" t="str">
        <f>[1]JADWAL!CY115</f>
        <v>Kamis</v>
      </c>
      <c r="N74" s="41">
        <f>[1]JADWAL!CZ115</f>
        <v>1</v>
      </c>
      <c r="O74" s="41" t="str">
        <f>[1]JADWAL!DA115</f>
        <v>-</v>
      </c>
      <c r="P74" s="41">
        <f>[1]JADWAL!DB115</f>
        <v>9</v>
      </c>
      <c r="Q74" s="42"/>
      <c r="R74" s="62"/>
      <c r="S74" s="44" t="str">
        <f t="shared" si="1"/>
        <v>Kls AMTO-GMF</v>
      </c>
    </row>
    <row r="75" spans="1:19" x14ac:dyDescent="0.25">
      <c r="A75" s="8">
        <v>17</v>
      </c>
      <c r="B75" s="9" t="s">
        <v>183</v>
      </c>
      <c r="C75" s="10" t="s">
        <v>68</v>
      </c>
      <c r="D75" s="10" t="s">
        <v>113</v>
      </c>
      <c r="E75" s="11" t="s">
        <v>114</v>
      </c>
      <c r="F75" s="9" t="s">
        <v>184</v>
      </c>
      <c r="G75" s="12">
        <v>2</v>
      </c>
      <c r="H75" s="13">
        <f>SUM([1]JADWAL!CT116:CT117)</f>
        <v>1</v>
      </c>
      <c r="I75" s="12">
        <v>4</v>
      </c>
      <c r="J75" s="12">
        <v>4</v>
      </c>
      <c r="K75" s="14" t="s">
        <v>185</v>
      </c>
      <c r="L75" s="15" t="str">
        <f>[1]JADWAL!CX116</f>
        <v>Lab. Listrik &amp; Elek.</v>
      </c>
      <c r="M75" s="58" t="str">
        <f>[1]JADWAL!CY116</f>
        <v>Senin</v>
      </c>
      <c r="N75" s="16">
        <f>[1]JADWAL!CZ116</f>
        <v>7</v>
      </c>
      <c r="O75" s="16" t="str">
        <f>[1]JADWAL!DA116</f>
        <v>-</v>
      </c>
      <c r="P75" s="16">
        <f>[1]JADWAL!DB116</f>
        <v>10</v>
      </c>
      <c r="Q75" s="17">
        <f>SUM(H75:H79)</f>
        <v>6.4</v>
      </c>
      <c r="R75" s="18">
        <f>SUM(J75:J79)</f>
        <v>20</v>
      </c>
      <c r="S75" s="19" t="str">
        <f t="shared" si="1"/>
        <v>D3 Mesin (Perawatan)</v>
      </c>
    </row>
    <row r="76" spans="1:19" x14ac:dyDescent="0.25">
      <c r="A76" s="8"/>
      <c r="B76" s="20" t="s">
        <v>183</v>
      </c>
      <c r="C76" s="21" t="s">
        <v>79</v>
      </c>
      <c r="D76" s="21" t="s">
        <v>80</v>
      </c>
      <c r="E76" s="22" t="s">
        <v>81</v>
      </c>
      <c r="F76" s="20" t="s">
        <v>186</v>
      </c>
      <c r="G76" s="23">
        <v>2</v>
      </c>
      <c r="H76" s="24">
        <f>SUM([1]JADWAL!CT118:CT120)</f>
        <v>0.7</v>
      </c>
      <c r="I76" s="23">
        <v>4</v>
      </c>
      <c r="J76" s="23">
        <v>4</v>
      </c>
      <c r="K76" s="60" t="s">
        <v>38</v>
      </c>
      <c r="L76" s="26" t="str">
        <f>[1]JADWAL!CX118</f>
        <v>Lab. TKE</v>
      </c>
      <c r="M76" s="27" t="str">
        <f>[1]JADWAL!CY118</f>
        <v>Rabu</v>
      </c>
      <c r="N76" s="28">
        <f>[1]JADWAL!CZ118</f>
        <v>1</v>
      </c>
      <c r="O76" s="28" t="str">
        <f>[1]JADWAL!DA118</f>
        <v>-</v>
      </c>
      <c r="P76" s="28">
        <f>[1]JADWAL!DB118</f>
        <v>4</v>
      </c>
      <c r="Q76" s="29"/>
      <c r="R76" s="59"/>
      <c r="S76" s="31" t="str">
        <f t="shared" si="1"/>
        <v>D3 Energi</v>
      </c>
    </row>
    <row r="77" spans="1:19" x14ac:dyDescent="0.25">
      <c r="A77" s="8"/>
      <c r="B77" s="20" t="s">
        <v>183</v>
      </c>
      <c r="C77" s="21" t="s">
        <v>83</v>
      </c>
      <c r="D77" s="21" t="s">
        <v>80</v>
      </c>
      <c r="E77" s="22" t="s">
        <v>81</v>
      </c>
      <c r="F77" s="20" t="s">
        <v>186</v>
      </c>
      <c r="G77" s="23">
        <v>2</v>
      </c>
      <c r="H77" s="24">
        <f>SUM([1]JADWAL!CT121:CT123)</f>
        <v>0.7</v>
      </c>
      <c r="I77" s="23">
        <v>4</v>
      </c>
      <c r="J77" s="23">
        <v>4</v>
      </c>
      <c r="K77" s="25" t="s">
        <v>38</v>
      </c>
      <c r="L77" s="26" t="str">
        <f>[1]JADWAL!CX121</f>
        <v>Lab. TKE</v>
      </c>
      <c r="M77" s="27" t="str">
        <f>[1]JADWAL!CY121</f>
        <v>Selasa</v>
      </c>
      <c r="N77" s="28">
        <f>[1]JADWAL!CZ121</f>
        <v>1</v>
      </c>
      <c r="O77" s="28" t="str">
        <f>[1]JADWAL!DA121</f>
        <v>-</v>
      </c>
      <c r="P77" s="28">
        <f>[1]JADWAL!DB121</f>
        <v>4</v>
      </c>
      <c r="Q77" s="29"/>
      <c r="R77" s="30"/>
      <c r="S77" s="31" t="str">
        <f t="shared" si="1"/>
        <v>D3 Energi</v>
      </c>
    </row>
    <row r="78" spans="1:19" x14ac:dyDescent="0.25">
      <c r="A78" s="8"/>
      <c r="B78" s="20" t="s">
        <v>183</v>
      </c>
      <c r="C78" s="21" t="s">
        <v>58</v>
      </c>
      <c r="D78" s="21"/>
      <c r="E78" s="22" t="s">
        <v>187</v>
      </c>
      <c r="F78" s="20" t="s">
        <v>188</v>
      </c>
      <c r="G78" s="23">
        <v>2</v>
      </c>
      <c r="H78" s="24">
        <f>[1]JADWAL!CT124</f>
        <v>2</v>
      </c>
      <c r="I78" s="23">
        <v>4</v>
      </c>
      <c r="J78" s="23">
        <v>4</v>
      </c>
      <c r="K78" s="60"/>
      <c r="L78" s="26" t="str">
        <f>[1]JADWAL!CX124</f>
        <v>A.210</v>
      </c>
      <c r="M78" s="27" t="str">
        <f>[1]JADWAL!CY124</f>
        <v>Kamis</v>
      </c>
      <c r="N78" s="28">
        <f>[1]JADWAL!CZ124</f>
        <v>5</v>
      </c>
      <c r="O78" s="28" t="str">
        <f>[1]JADWAL!DA124</f>
        <v>-</v>
      </c>
      <c r="P78" s="28">
        <f>[1]JADWAL!DB124</f>
        <v>8</v>
      </c>
      <c r="Q78" s="29"/>
      <c r="R78" s="59"/>
      <c r="S78" s="31" t="str">
        <f t="shared" si="1"/>
        <v>D3 Energi</v>
      </c>
    </row>
    <row r="79" spans="1:19" ht="15.75" thickBot="1" x14ac:dyDescent="0.3">
      <c r="A79" s="8"/>
      <c r="B79" s="35" t="s">
        <v>183</v>
      </c>
      <c r="C79" s="33" t="s">
        <v>64</v>
      </c>
      <c r="D79" s="33"/>
      <c r="E79" s="34" t="s">
        <v>187</v>
      </c>
      <c r="F79" s="35" t="s">
        <v>188</v>
      </c>
      <c r="G79" s="36">
        <v>2</v>
      </c>
      <c r="H79" s="37">
        <f>[1]JADWAL!CT125</f>
        <v>2</v>
      </c>
      <c r="I79" s="36">
        <v>4</v>
      </c>
      <c r="J79" s="36">
        <v>4</v>
      </c>
      <c r="K79" s="61"/>
      <c r="L79" s="39" t="str">
        <f>[1]JADWAL!CX125</f>
        <v>A.116</v>
      </c>
      <c r="M79" s="40" t="str">
        <f>[1]JADWAL!CY125</f>
        <v>Kamis</v>
      </c>
      <c r="N79" s="41">
        <f>[1]JADWAL!CZ125</f>
        <v>1</v>
      </c>
      <c r="O79" s="41" t="str">
        <f>[1]JADWAL!DA125</f>
        <v>-</v>
      </c>
      <c r="P79" s="41">
        <f>[1]JADWAL!DB125</f>
        <v>4</v>
      </c>
      <c r="Q79" s="42"/>
      <c r="R79" s="62"/>
      <c r="S79" s="44" t="str">
        <f t="shared" si="1"/>
        <v>D3 Energi</v>
      </c>
    </row>
    <row r="80" spans="1:19" x14ac:dyDescent="0.25">
      <c r="A80" s="8">
        <v>18</v>
      </c>
      <c r="B80" s="9" t="s">
        <v>189</v>
      </c>
      <c r="C80" s="10" t="s">
        <v>39</v>
      </c>
      <c r="D80" s="10" t="s">
        <v>40</v>
      </c>
      <c r="E80" s="11" t="s">
        <v>41</v>
      </c>
      <c r="F80" s="9" t="s">
        <v>190</v>
      </c>
      <c r="G80" s="12">
        <v>4</v>
      </c>
      <c r="H80" s="13">
        <f>SUM([1]JADWAL!CT126:CT128)</f>
        <v>1.3</v>
      </c>
      <c r="I80" s="12">
        <v>8</v>
      </c>
      <c r="J80" s="12">
        <v>8</v>
      </c>
      <c r="K80" s="63" t="s">
        <v>46</v>
      </c>
      <c r="L80" s="15" t="str">
        <f>[1]JADWAL!CX126</f>
        <v>Lab Krja Mesin</v>
      </c>
      <c r="M80" s="58" t="str">
        <f>[1]JADWAL!CY126</f>
        <v>Rabu</v>
      </c>
      <c r="N80" s="16">
        <f>[1]JADWAL!CZ126</f>
        <v>1</v>
      </c>
      <c r="O80" s="16" t="str">
        <f>[1]JADWAL!DA126</f>
        <v>-</v>
      </c>
      <c r="P80" s="16">
        <f>[1]JADWAL!DB126</f>
        <v>8</v>
      </c>
      <c r="Q80" s="17">
        <f>SUM(H80:H82)</f>
        <v>3.6</v>
      </c>
      <c r="R80" s="18">
        <f>SUM(J80:J82)</f>
        <v>22</v>
      </c>
      <c r="S80" s="19" t="str">
        <f t="shared" si="1"/>
        <v>D3 Mesin (Produksi)</v>
      </c>
    </row>
    <row r="81" spans="1:19" x14ac:dyDescent="0.25">
      <c r="A81" s="8"/>
      <c r="B81" s="20" t="s">
        <v>191</v>
      </c>
      <c r="C81" s="21" t="s">
        <v>34</v>
      </c>
      <c r="D81" s="21" t="s">
        <v>40</v>
      </c>
      <c r="E81" s="22" t="s">
        <v>41</v>
      </c>
      <c r="F81" s="20" t="s">
        <v>42</v>
      </c>
      <c r="G81" s="23">
        <v>4</v>
      </c>
      <c r="H81" s="24">
        <f>SUM([1]JADWAL!CT129:CT131)</f>
        <v>1.3</v>
      </c>
      <c r="I81" s="23">
        <v>8</v>
      </c>
      <c r="J81" s="23">
        <v>8</v>
      </c>
      <c r="K81" s="60" t="s">
        <v>192</v>
      </c>
      <c r="L81" s="26" t="str">
        <f>[1]JADWAL!CX131</f>
        <v>Lab Krja Mesin</v>
      </c>
      <c r="M81" s="27" t="str">
        <f>[1]JADWAL!CY131</f>
        <v>Jumat</v>
      </c>
      <c r="N81" s="28">
        <f>[1]JADWAL!CZ131</f>
        <v>1</v>
      </c>
      <c r="O81" s="28" t="str">
        <f>[1]JADWAL!DA131</f>
        <v>-</v>
      </c>
      <c r="P81" s="28">
        <f>[1]JADWAL!DB131</f>
        <v>8</v>
      </c>
      <c r="Q81" s="29"/>
      <c r="R81" s="59"/>
      <c r="S81" s="31" t="str">
        <f t="shared" si="1"/>
        <v>D3 Mesin (Produksi)</v>
      </c>
    </row>
    <row r="82" spans="1:19" ht="15.75" thickBot="1" x14ac:dyDescent="0.3">
      <c r="A82" s="8"/>
      <c r="B82" s="35" t="s">
        <v>191</v>
      </c>
      <c r="C82" s="33" t="s">
        <v>23</v>
      </c>
      <c r="D82" s="33"/>
      <c r="E82" s="34" t="s">
        <v>193</v>
      </c>
      <c r="F82" s="35" t="s">
        <v>194</v>
      </c>
      <c r="G82" s="36">
        <v>3</v>
      </c>
      <c r="H82" s="37">
        <f>SUM([1]JADWAL!CT132:CT134)</f>
        <v>1</v>
      </c>
      <c r="I82" s="36">
        <v>6</v>
      </c>
      <c r="J82" s="36">
        <v>6</v>
      </c>
      <c r="K82" s="61" t="s">
        <v>46</v>
      </c>
      <c r="L82" s="39" t="str">
        <f>[1]JADWAL!CX132</f>
        <v>Lab Prkks Tgn</v>
      </c>
      <c r="M82" s="40" t="str">
        <f>[1]JADWAL!CY132</f>
        <v>Senin</v>
      </c>
      <c r="N82" s="41">
        <f>[1]JADWAL!CZ132</f>
        <v>9</v>
      </c>
      <c r="O82" s="41" t="str">
        <f>[1]JADWAL!DA132</f>
        <v>-</v>
      </c>
      <c r="P82" s="41">
        <f>[1]JADWAL!DB132</f>
        <v>16</v>
      </c>
      <c r="Q82" s="42"/>
      <c r="R82" s="62"/>
      <c r="S82" s="44" t="str">
        <f t="shared" si="1"/>
        <v>kls MSU Manufaktur</v>
      </c>
    </row>
    <row r="83" spans="1:19" x14ac:dyDescent="0.25">
      <c r="A83" s="8">
        <v>19</v>
      </c>
      <c r="B83" s="9" t="s">
        <v>195</v>
      </c>
      <c r="C83" s="10" t="s">
        <v>34</v>
      </c>
      <c r="D83" s="10" t="s">
        <v>35</v>
      </c>
      <c r="E83" s="11" t="s">
        <v>36</v>
      </c>
      <c r="F83" s="9" t="s">
        <v>196</v>
      </c>
      <c r="G83" s="12">
        <v>2</v>
      </c>
      <c r="H83" s="13">
        <f>SUM([1]JADWAL!CT135:CT137)</f>
        <v>0.7</v>
      </c>
      <c r="I83" s="12">
        <v>4</v>
      </c>
      <c r="J83" s="12">
        <v>4</v>
      </c>
      <c r="K83" s="63" t="s">
        <v>46</v>
      </c>
      <c r="L83" s="15" t="str">
        <f>[1]JADWAL!CX135</f>
        <v>Lab CNC</v>
      </c>
      <c r="M83" s="58" t="str">
        <f>[1]JADWAL!CY135</f>
        <v>Senin</v>
      </c>
      <c r="N83" s="16">
        <f>[1]JADWAL!CZ135</f>
        <v>1</v>
      </c>
      <c r="O83" s="16" t="str">
        <f>[1]JADWAL!DA135</f>
        <v>-</v>
      </c>
      <c r="P83" s="16">
        <f>[1]JADWAL!DB135</f>
        <v>4</v>
      </c>
      <c r="Q83" s="17">
        <f>SUM(H83:H87)</f>
        <v>5.7</v>
      </c>
      <c r="R83" s="18">
        <f>SUM(J83:J87)</f>
        <v>12</v>
      </c>
      <c r="S83" s="19" t="str">
        <f t="shared" si="1"/>
        <v>D3 Mesin (Produksi)</v>
      </c>
    </row>
    <row r="84" spans="1:19" x14ac:dyDescent="0.25">
      <c r="A84" s="8"/>
      <c r="B84" s="20" t="s">
        <v>195</v>
      </c>
      <c r="C84" s="21" t="s">
        <v>39</v>
      </c>
      <c r="D84" s="21" t="s">
        <v>35</v>
      </c>
      <c r="E84" s="22" t="s">
        <v>36</v>
      </c>
      <c r="F84" s="20" t="s">
        <v>196</v>
      </c>
      <c r="G84" s="23">
        <v>2</v>
      </c>
      <c r="H84" s="24">
        <f>SUM([1]JADWAL!CT138:CT140)</f>
        <v>0.7</v>
      </c>
      <c r="I84" s="23">
        <v>4</v>
      </c>
      <c r="J84" s="23">
        <v>4</v>
      </c>
      <c r="K84" s="60" t="s">
        <v>46</v>
      </c>
      <c r="L84" s="26" t="str">
        <f>[1]JADWAL!CX138</f>
        <v>Lab CNC</v>
      </c>
      <c r="M84" s="27" t="str">
        <f>[1]JADWAL!CY138</f>
        <v>Kamis</v>
      </c>
      <c r="N84" s="28">
        <f>[1]JADWAL!CZ138</f>
        <v>1</v>
      </c>
      <c r="O84" s="28" t="str">
        <f>[1]JADWAL!DA138</f>
        <v>-</v>
      </c>
      <c r="P84" s="28">
        <f>[1]JADWAL!DB138</f>
        <v>4</v>
      </c>
      <c r="Q84" s="29"/>
      <c r="R84" s="59"/>
      <c r="S84" s="31" t="str">
        <f t="shared" si="1"/>
        <v>D3 Mesin (Produksi)</v>
      </c>
    </row>
    <row r="85" spans="1:19" x14ac:dyDescent="0.25">
      <c r="A85" s="8"/>
      <c r="B85" s="66" t="s">
        <v>195</v>
      </c>
      <c r="C85" s="21" t="s">
        <v>47</v>
      </c>
      <c r="D85" s="21" t="s">
        <v>90</v>
      </c>
      <c r="E85" s="22" t="s">
        <v>91</v>
      </c>
      <c r="F85" s="20" t="s">
        <v>92</v>
      </c>
      <c r="G85" s="23">
        <v>3</v>
      </c>
      <c r="H85" s="24">
        <f>SUM([1]JADWAL!CT144:CT146)</f>
        <v>1</v>
      </c>
      <c r="I85" s="23">
        <v>0</v>
      </c>
      <c r="J85" s="23">
        <v>0</v>
      </c>
      <c r="K85" s="60" t="s">
        <v>38</v>
      </c>
      <c r="L85" s="26" t="str">
        <f>[1]JADWAL!CX144</f>
        <v>Lab Prkks Tgn</v>
      </c>
      <c r="M85" s="27" t="s">
        <v>94</v>
      </c>
      <c r="N85" s="28">
        <f>[1]JADWAL!CZ144</f>
        <v>1</v>
      </c>
      <c r="O85" s="28" t="str">
        <f>[1]JADWAL!DA144</f>
        <v>-</v>
      </c>
      <c r="P85" s="28">
        <f>[1]JADWAL!DB144</f>
        <v>6</v>
      </c>
      <c r="Q85" s="29"/>
      <c r="R85" s="59"/>
      <c r="S85" s="31" t="str">
        <f t="shared" si="1"/>
        <v>D3 Mesin</v>
      </c>
    </row>
    <row r="86" spans="1:19" x14ac:dyDescent="0.25">
      <c r="A86" s="8"/>
      <c r="B86" s="66" t="s">
        <v>195</v>
      </c>
      <c r="C86" s="21" t="s">
        <v>34</v>
      </c>
      <c r="D86" s="21"/>
      <c r="E86" s="22" t="s">
        <v>41</v>
      </c>
      <c r="F86" s="20" t="s">
        <v>190</v>
      </c>
      <c r="G86" s="23">
        <v>4</v>
      </c>
      <c r="H86" s="24">
        <f>SUM([1]JADWAL!CT141:CT143)</f>
        <v>1.3</v>
      </c>
      <c r="I86" s="23">
        <v>0</v>
      </c>
      <c r="J86" s="23">
        <v>0</v>
      </c>
      <c r="K86" s="60"/>
      <c r="L86" s="26" t="str">
        <f>[1]JADWAL!CX141</f>
        <v>Lab Krja Mesin</v>
      </c>
      <c r="M86" s="27" t="s">
        <v>75</v>
      </c>
      <c r="N86" s="28">
        <v>1</v>
      </c>
      <c r="O86" s="28"/>
      <c r="P86" s="28">
        <v>8</v>
      </c>
      <c r="Q86" s="29"/>
      <c r="R86" s="59"/>
      <c r="S86" s="31" t="str">
        <f t="shared" si="1"/>
        <v>D3 Mesin (Produksi)</v>
      </c>
    </row>
    <row r="87" spans="1:19" ht="15.75" thickBot="1" x14ac:dyDescent="0.3">
      <c r="A87" s="8"/>
      <c r="B87" s="35" t="s">
        <v>195</v>
      </c>
      <c r="C87" s="33" t="s">
        <v>68</v>
      </c>
      <c r="D87" s="33"/>
      <c r="E87" s="34" t="s">
        <v>197</v>
      </c>
      <c r="F87" s="35" t="s">
        <v>57</v>
      </c>
      <c r="G87" s="36">
        <v>2</v>
      </c>
      <c r="H87" s="37">
        <f>[1]JADWAL!CT147</f>
        <v>2</v>
      </c>
      <c r="I87" s="36">
        <v>4</v>
      </c>
      <c r="J87" s="36">
        <v>4</v>
      </c>
      <c r="K87" s="61"/>
      <c r="L87" s="39" t="str">
        <f>[1]JADWAL!CX147</f>
        <v>A.209</v>
      </c>
      <c r="M87" s="40" t="str">
        <f>[1]JADWAL!CY147</f>
        <v>Jumat</v>
      </c>
      <c r="N87" s="41">
        <f>[1]JADWAL!CZ147</f>
        <v>5</v>
      </c>
      <c r="O87" s="41" t="str">
        <f>[1]JADWAL!DA147</f>
        <v>-</v>
      </c>
      <c r="P87" s="41">
        <f>[1]JADWAL!DB147</f>
        <v>8</v>
      </c>
      <c r="Q87" s="42"/>
      <c r="R87" s="62"/>
      <c r="S87" s="44" t="str">
        <f t="shared" ref="S87:S90" si="2">IF(LEFT(C87,2)="Me","D3 Mesin",IF(LEFT(C87,2)="En","D3 Energi",IF(LEFT(C87,2)="Ab","D3 Alat Berat",IF(LEFT(C87,3)="Man","D4 Manufaktur",IF(LEFT(C87,3)="Pop","D4 Pembangkit",IF(LEFT(C87,4)="Mpro","D3 Mesin (Produksi)",IF(LEFT(C87,4)="Mprn","D3 Mesin (Perancangan)",IF(LEFT(C87,4)="Mprt","D3 Mesin (Perawatan)",IF(LEFT(C87,3)="Z-E","Kls Holcim",IF(LEFT(C87,3)="Z-C","Kls CEVES",IF(LEFT(C87,3)="GMF","Kls AMTO-GMF",IF(LEFT(C87,3)="MSU","kls MSU Manufaktur",IF(LEFT(C87,3)="M-L","D4 Man Lanjutan"," ")))))))))))))</f>
        <v>D3 Mesin (Perawatan)</v>
      </c>
    </row>
    <row r="88" spans="1:19" x14ac:dyDescent="0.25">
      <c r="A88" s="8">
        <v>20</v>
      </c>
      <c r="B88" s="9" t="s">
        <v>198</v>
      </c>
      <c r="C88" s="10" t="s">
        <v>58</v>
      </c>
      <c r="D88" s="10" t="s">
        <v>199</v>
      </c>
      <c r="E88" s="11" t="s">
        <v>200</v>
      </c>
      <c r="F88" s="9" t="s">
        <v>201</v>
      </c>
      <c r="G88" s="12">
        <v>2</v>
      </c>
      <c r="H88" s="13">
        <f>SUM([1]JADWAL!CT148:CT151)</f>
        <v>0.5</v>
      </c>
      <c r="I88" s="12">
        <v>4</v>
      </c>
      <c r="J88" s="12">
        <v>4</v>
      </c>
      <c r="K88" s="63" t="s">
        <v>202</v>
      </c>
      <c r="L88" s="15" t="str">
        <f>[1]JADWAL!CX148</f>
        <v>Lab. Pengukr. Fisis</v>
      </c>
      <c r="M88" s="58" t="str">
        <f>[1]JADWAL!CY148</f>
        <v>Selasa</v>
      </c>
      <c r="N88" s="16">
        <f>[1]JADWAL!CZ148</f>
        <v>1</v>
      </c>
      <c r="O88" s="16" t="str">
        <f>[1]JADWAL!DA148</f>
        <v>-</v>
      </c>
      <c r="P88" s="16">
        <f>[1]JADWAL!DB148</f>
        <v>4</v>
      </c>
      <c r="Q88" s="17">
        <f>SUM(H88:H92)</f>
        <v>9</v>
      </c>
      <c r="R88" s="18">
        <f>SUM(J88:J92)</f>
        <v>24</v>
      </c>
      <c r="S88" s="19" t="str">
        <f t="shared" si="2"/>
        <v>D3 Energi</v>
      </c>
    </row>
    <row r="89" spans="1:19" x14ac:dyDescent="0.25">
      <c r="A89" s="8"/>
      <c r="B89" s="20" t="s">
        <v>198</v>
      </c>
      <c r="C89" s="21" t="s">
        <v>64</v>
      </c>
      <c r="D89" s="21" t="s">
        <v>199</v>
      </c>
      <c r="E89" s="22" t="s">
        <v>200</v>
      </c>
      <c r="F89" s="20" t="s">
        <v>201</v>
      </c>
      <c r="G89" s="23">
        <v>2</v>
      </c>
      <c r="H89" s="24">
        <f>SUM([1]JADWAL!CT152:CT155)</f>
        <v>0.5</v>
      </c>
      <c r="I89" s="23">
        <v>4</v>
      </c>
      <c r="J89" s="23">
        <v>4</v>
      </c>
      <c r="K89" s="60" t="s">
        <v>202</v>
      </c>
      <c r="L89" s="26" t="str">
        <f>[1]JADWAL!CX152</f>
        <v>Lab. Pengukr. Fisis</v>
      </c>
      <c r="M89" s="27" t="str">
        <f>[1]JADWAL!CY152</f>
        <v>Rabu</v>
      </c>
      <c r="N89" s="28">
        <f>[1]JADWAL!CZ152</f>
        <v>1</v>
      </c>
      <c r="O89" s="28" t="str">
        <f>[1]JADWAL!DA152</f>
        <v>-</v>
      </c>
      <c r="P89" s="28">
        <f>[1]JADWAL!DB152</f>
        <v>4</v>
      </c>
      <c r="Q89" s="29"/>
      <c r="R89" s="30"/>
      <c r="S89" s="31" t="str">
        <f t="shared" si="2"/>
        <v>D3 Energi</v>
      </c>
    </row>
    <row r="90" spans="1:19" x14ac:dyDescent="0.25">
      <c r="A90" s="8"/>
      <c r="B90" s="20" t="s">
        <v>198</v>
      </c>
      <c r="C90" s="21" t="s">
        <v>61</v>
      </c>
      <c r="D90" s="21"/>
      <c r="E90" s="22" t="s">
        <v>203</v>
      </c>
      <c r="F90" s="20" t="s">
        <v>204</v>
      </c>
      <c r="G90" s="23">
        <v>2</v>
      </c>
      <c r="H90" s="24">
        <f>[1]JADWAL!CT156</f>
        <v>2</v>
      </c>
      <c r="I90" s="23">
        <v>4</v>
      </c>
      <c r="J90" s="23">
        <v>4</v>
      </c>
      <c r="K90" s="60"/>
      <c r="L90" s="26" t="str">
        <f>[1]JADWAL!CX156</f>
        <v>A.214</v>
      </c>
      <c r="M90" s="27" t="str">
        <f>[1]JADWAL!CY156</f>
        <v>Selasa</v>
      </c>
      <c r="N90" s="28">
        <f>[1]JADWAL!CZ156</f>
        <v>5</v>
      </c>
      <c r="O90" s="28" t="str">
        <f>[1]JADWAL!DA156</f>
        <v>-</v>
      </c>
      <c r="P90" s="28">
        <f>[1]JADWAL!DB156</f>
        <v>8</v>
      </c>
      <c r="Q90" s="29"/>
      <c r="R90" s="30"/>
      <c r="S90" s="31" t="str">
        <f t="shared" si="2"/>
        <v>D4 Pembangkit</v>
      </c>
    </row>
    <row r="91" spans="1:19" x14ac:dyDescent="0.25">
      <c r="A91" s="8"/>
      <c r="B91" s="20" t="s">
        <v>198</v>
      </c>
      <c r="C91" s="21" t="s">
        <v>127</v>
      </c>
      <c r="D91" s="21"/>
      <c r="E91" s="22" t="s">
        <v>66</v>
      </c>
      <c r="F91" s="20" t="s">
        <v>205</v>
      </c>
      <c r="G91" s="23">
        <v>4</v>
      </c>
      <c r="H91" s="24">
        <v>4</v>
      </c>
      <c r="I91" s="23">
        <v>8</v>
      </c>
      <c r="J91" s="23">
        <v>8</v>
      </c>
      <c r="K91" s="60"/>
      <c r="L91" s="26" t="s">
        <v>206</v>
      </c>
      <c r="M91" s="27" t="s">
        <v>75</v>
      </c>
      <c r="N91" s="28">
        <v>1</v>
      </c>
      <c r="O91" s="28"/>
      <c r="P91" s="28">
        <v>8</v>
      </c>
      <c r="Q91" s="29"/>
      <c r="R91" s="30"/>
      <c r="S91" s="31" t="s">
        <v>207</v>
      </c>
    </row>
    <row r="92" spans="1:19" ht="15.75" thickBot="1" x14ac:dyDescent="0.3">
      <c r="A92" s="8"/>
      <c r="B92" s="35" t="s">
        <v>198</v>
      </c>
      <c r="C92" s="33" t="s">
        <v>117</v>
      </c>
      <c r="D92" s="33"/>
      <c r="E92" s="34" t="s">
        <v>203</v>
      </c>
      <c r="F92" s="35" t="s">
        <v>208</v>
      </c>
      <c r="G92" s="36">
        <v>2</v>
      </c>
      <c r="H92" s="37">
        <f>[1]JADWAL!CT157</f>
        <v>2</v>
      </c>
      <c r="I92" s="36">
        <v>4</v>
      </c>
      <c r="J92" s="36">
        <v>4</v>
      </c>
      <c r="K92" s="61"/>
      <c r="L92" s="39" t="str">
        <f>[1]JADWAL!CX157</f>
        <v>A.211</v>
      </c>
      <c r="M92" s="40" t="str">
        <f>[1]JADWAL!CY157</f>
        <v>Senin</v>
      </c>
      <c r="N92" s="41">
        <f>[1]JADWAL!CZ157</f>
        <v>1</v>
      </c>
      <c r="O92" s="41" t="str">
        <f>[1]JADWAL!DA157</f>
        <v>-</v>
      </c>
      <c r="P92" s="41">
        <f>[1]JADWAL!DB157</f>
        <v>8</v>
      </c>
      <c r="Q92" s="42"/>
      <c r="R92" s="43"/>
      <c r="S92" s="44" t="str">
        <f t="shared" ref="S92:S135" si="3">IF(LEFT(C92,2)="Me","D3 Mesin",IF(LEFT(C92,2)="En","D3 Energi",IF(LEFT(C92,2)="Ab","D3 Alat Berat",IF(LEFT(C92,3)="Man","D4 Manufaktur",IF(LEFT(C92,3)="Pop","D4 Pembangkit",IF(LEFT(C92,4)="Mpro","D3 Mesin (Produksi)",IF(LEFT(C92,4)="Mprn","D3 Mesin (Perancangan)",IF(LEFT(C92,4)="Mprt","D3 Mesin (Perawatan)",IF(LEFT(C92,3)="Z-E","Kls Holcim",IF(LEFT(C92,3)="Z-C","Kls CEVES",IF(LEFT(C92,3)="GMF","Kls AMTO-GMF",IF(LEFT(C92,3)="MSU","kls MSU Manufaktur",IF(LEFT(C92,3)="M-L","D4 Man Lanjutan"," ")))))))))))))</f>
        <v>D4 Pembangkit</v>
      </c>
    </row>
    <row r="93" spans="1:19" x14ac:dyDescent="0.25">
      <c r="A93" s="8">
        <v>21</v>
      </c>
      <c r="B93" s="9" t="s">
        <v>209</v>
      </c>
      <c r="C93" s="10" t="s">
        <v>34</v>
      </c>
      <c r="D93" s="10" t="s">
        <v>35</v>
      </c>
      <c r="E93" s="11" t="s">
        <v>36</v>
      </c>
      <c r="F93" s="9" t="s">
        <v>210</v>
      </c>
      <c r="G93" s="12">
        <v>2</v>
      </c>
      <c r="H93" s="13">
        <f>SUM([1]JADWAL!CT158:CT160)</f>
        <v>0.7</v>
      </c>
      <c r="I93" s="12">
        <v>4</v>
      </c>
      <c r="J93" s="12">
        <v>4</v>
      </c>
      <c r="K93" s="63" t="s">
        <v>192</v>
      </c>
      <c r="L93" s="15" t="str">
        <f>[1]JADWAL!CX158</f>
        <v>Lab CNC</v>
      </c>
      <c r="M93" s="58" t="str">
        <f>[1]JADWAL!CY158</f>
        <v>Senin</v>
      </c>
      <c r="N93" s="16">
        <f>[1]JADWAL!CZ158</f>
        <v>1</v>
      </c>
      <c r="O93" s="16" t="str">
        <f>[1]JADWAL!DA158</f>
        <v>-</v>
      </c>
      <c r="P93" s="16">
        <f>[1]JADWAL!DB158</f>
        <v>4</v>
      </c>
      <c r="Q93" s="17">
        <f>SUM(H93:H97)</f>
        <v>4.4000000000000004</v>
      </c>
      <c r="R93" s="18">
        <f>SUM(J93:J97)</f>
        <v>26</v>
      </c>
      <c r="S93" s="19" t="str">
        <f t="shared" si="3"/>
        <v>D3 Mesin (Produksi)</v>
      </c>
    </row>
    <row r="94" spans="1:19" x14ac:dyDescent="0.25">
      <c r="A94" s="8"/>
      <c r="B94" s="20" t="s">
        <v>209</v>
      </c>
      <c r="C94" s="21" t="s">
        <v>39</v>
      </c>
      <c r="D94" s="21" t="s">
        <v>35</v>
      </c>
      <c r="E94" s="22" t="s">
        <v>36</v>
      </c>
      <c r="F94" s="20" t="s">
        <v>210</v>
      </c>
      <c r="G94" s="23">
        <v>2</v>
      </c>
      <c r="H94" s="24">
        <f>SUM([1]JADWAL!CT161:CT163)</f>
        <v>0.7</v>
      </c>
      <c r="I94" s="23">
        <v>4</v>
      </c>
      <c r="J94" s="23">
        <v>4</v>
      </c>
      <c r="K94" s="60" t="s">
        <v>192</v>
      </c>
      <c r="L94" s="26" t="str">
        <f>[1]JADWAL!CX161</f>
        <v>Lab CNC</v>
      </c>
      <c r="M94" s="27" t="str">
        <f>[1]JADWAL!CY161</f>
        <v>Kamis</v>
      </c>
      <c r="N94" s="28">
        <f>[1]JADWAL!CZ161</f>
        <v>1</v>
      </c>
      <c r="O94" s="28" t="str">
        <f>[1]JADWAL!DA161</f>
        <v>-</v>
      </c>
      <c r="P94" s="28">
        <f>[1]JADWAL!DB161</f>
        <v>4</v>
      </c>
      <c r="Q94" s="29"/>
      <c r="R94" s="59"/>
      <c r="S94" s="31" t="str">
        <f t="shared" si="3"/>
        <v>D3 Mesin (Produksi)</v>
      </c>
    </row>
    <row r="95" spans="1:19" x14ac:dyDescent="0.25">
      <c r="A95" s="8"/>
      <c r="B95" s="20" t="s">
        <v>209</v>
      </c>
      <c r="C95" s="21" t="s">
        <v>17</v>
      </c>
      <c r="D95" s="21" t="s">
        <v>43</v>
      </c>
      <c r="E95" s="22" t="s">
        <v>44</v>
      </c>
      <c r="F95" s="20" t="s">
        <v>211</v>
      </c>
      <c r="G95" s="23">
        <v>3</v>
      </c>
      <c r="H95" s="24">
        <f>SUM([1]JADWAL!CT164:CT166)</f>
        <v>1</v>
      </c>
      <c r="I95" s="23">
        <v>6</v>
      </c>
      <c r="J95" s="23">
        <v>6</v>
      </c>
      <c r="K95" s="60" t="s">
        <v>192</v>
      </c>
      <c r="L95" s="26" t="str">
        <f>[1]JADWAL!CX164</f>
        <v>Lab CNC</v>
      </c>
      <c r="M95" s="27" t="str">
        <f>[1]JADWAL!CY164</f>
        <v>Senin</v>
      </c>
      <c r="N95" s="28">
        <f>[1]JADWAL!CZ164</f>
        <v>5</v>
      </c>
      <c r="O95" s="28" t="str">
        <f>[1]JADWAL!DA164</f>
        <v>-</v>
      </c>
      <c r="P95" s="28">
        <f>[1]JADWAL!DB164</f>
        <v>10</v>
      </c>
      <c r="Q95" s="29"/>
      <c r="R95" s="59"/>
      <c r="S95" s="31" t="str">
        <f t="shared" si="3"/>
        <v>D4 Manufaktur</v>
      </c>
    </row>
    <row r="96" spans="1:19" x14ac:dyDescent="0.25">
      <c r="A96" s="8"/>
      <c r="B96" s="20" t="s">
        <v>209</v>
      </c>
      <c r="C96" s="21" t="s">
        <v>20</v>
      </c>
      <c r="D96" s="21" t="s">
        <v>212</v>
      </c>
      <c r="E96" s="22" t="s">
        <v>193</v>
      </c>
      <c r="F96" s="20" t="s">
        <v>213</v>
      </c>
      <c r="G96" s="23">
        <v>3</v>
      </c>
      <c r="H96" s="24">
        <f>SUM([1]JADWAL!CT167:CT169)</f>
        <v>1</v>
      </c>
      <c r="I96" s="23">
        <v>6</v>
      </c>
      <c r="J96" s="23">
        <v>6</v>
      </c>
      <c r="K96" s="60" t="s">
        <v>38</v>
      </c>
      <c r="L96" s="26" t="str">
        <f>[1]JADWAL!CX167</f>
        <v>Lab Prkks Tgn</v>
      </c>
      <c r="M96" s="27" t="str">
        <f>[1]JADWAL!CY167</f>
        <v>Jumat</v>
      </c>
      <c r="N96" s="28">
        <f>[1]JADWAL!CZ167</f>
        <v>1</v>
      </c>
      <c r="O96" s="28" t="str">
        <f>[1]JADWAL!DA167</f>
        <v>-</v>
      </c>
      <c r="P96" s="28">
        <f>[1]JADWAL!DB167</f>
        <v>6</v>
      </c>
      <c r="Q96" s="29"/>
      <c r="R96" s="59"/>
      <c r="S96" s="31" t="str">
        <f t="shared" si="3"/>
        <v>D4 Manufaktur</v>
      </c>
    </row>
    <row r="97" spans="1:19" ht="15.75" thickBot="1" x14ac:dyDescent="0.3">
      <c r="A97" s="8"/>
      <c r="B97" s="35" t="s">
        <v>209</v>
      </c>
      <c r="C97" s="33" t="s">
        <v>71</v>
      </c>
      <c r="D97" s="33" t="s">
        <v>90</v>
      </c>
      <c r="E97" s="34" t="s">
        <v>91</v>
      </c>
      <c r="F97" s="35" t="s">
        <v>92</v>
      </c>
      <c r="G97" s="36">
        <v>3</v>
      </c>
      <c r="H97" s="37">
        <f>SUM([1]JADWAL!CT170:CT172)</f>
        <v>1</v>
      </c>
      <c r="I97" s="36">
        <v>6</v>
      </c>
      <c r="J97" s="36">
        <v>6</v>
      </c>
      <c r="K97" s="61" t="s">
        <v>38</v>
      </c>
      <c r="L97" s="39" t="str">
        <f>[1]JADWAL!CX170</f>
        <v>Lab Prkks Tgn</v>
      </c>
      <c r="M97" s="40" t="str">
        <f>[1]JADWAL!CY170</f>
        <v>Rabu</v>
      </c>
      <c r="N97" s="41">
        <f>[1]JADWAL!CZ170</f>
        <v>1</v>
      </c>
      <c r="O97" s="41" t="str">
        <f>[1]JADWAL!DA170</f>
        <v>-</v>
      </c>
      <c r="P97" s="41">
        <f>[1]JADWAL!DB170</f>
        <v>6</v>
      </c>
      <c r="Q97" s="42"/>
      <c r="R97" s="62"/>
      <c r="S97" s="44" t="str">
        <f t="shared" si="3"/>
        <v>D3 Mesin</v>
      </c>
    </row>
    <row r="98" spans="1:19" ht="15.75" thickBot="1" x14ac:dyDescent="0.3">
      <c r="A98" s="8">
        <v>22</v>
      </c>
      <c r="B98" s="45" t="s">
        <v>214</v>
      </c>
      <c r="C98" s="46" t="s">
        <v>61</v>
      </c>
      <c r="D98" s="46"/>
      <c r="E98" s="47" t="s">
        <v>215</v>
      </c>
      <c r="F98" s="48" t="s">
        <v>216</v>
      </c>
      <c r="G98" s="49">
        <v>2</v>
      </c>
      <c r="H98" s="50">
        <f>[1]JADWAL!CT173</f>
        <v>2</v>
      </c>
      <c r="I98" s="49">
        <v>4</v>
      </c>
      <c r="J98" s="49">
        <v>4</v>
      </c>
      <c r="K98" s="51"/>
      <c r="L98" s="52" t="str">
        <f>[1]JADWAL!CX173</f>
        <v>A.214</v>
      </c>
      <c r="M98" s="53" t="str">
        <f>[1]JADWAL!CY173</f>
        <v>Selasa</v>
      </c>
      <c r="N98" s="54">
        <f>[1]JADWAL!CZ173</f>
        <v>1</v>
      </c>
      <c r="O98" s="54" t="str">
        <f>[1]JADWAL!DA173</f>
        <v>-</v>
      </c>
      <c r="P98" s="54">
        <f>[1]JADWAL!DB173</f>
        <v>4</v>
      </c>
      <c r="Q98" s="55">
        <f>SUM(H98:H98)</f>
        <v>2</v>
      </c>
      <c r="R98" s="74">
        <f>SUM(J98:J98)</f>
        <v>4</v>
      </c>
      <c r="S98" s="57" t="str">
        <f t="shared" si="3"/>
        <v>D4 Pembangkit</v>
      </c>
    </row>
    <row r="99" spans="1:19" x14ac:dyDescent="0.25">
      <c r="A99" s="8">
        <v>23</v>
      </c>
      <c r="B99" s="9" t="s">
        <v>217</v>
      </c>
      <c r="C99" s="10" t="s">
        <v>138</v>
      </c>
      <c r="D99" s="10"/>
      <c r="E99" s="11" t="s">
        <v>218</v>
      </c>
      <c r="F99" s="9" t="s">
        <v>219</v>
      </c>
      <c r="G99" s="12">
        <v>2</v>
      </c>
      <c r="H99" s="13">
        <f>[1]JADWAL!CT174</f>
        <v>2</v>
      </c>
      <c r="I99" s="12">
        <v>4</v>
      </c>
      <c r="J99" s="12">
        <v>4</v>
      </c>
      <c r="K99" s="63"/>
      <c r="L99" s="15" t="str">
        <f>[1]JADWAL!CX174</f>
        <v>A.211</v>
      </c>
      <c r="M99" s="58" t="str">
        <f>[1]JADWAL!CY174</f>
        <v>Rabu</v>
      </c>
      <c r="N99" s="16">
        <f>[1]JADWAL!CZ174</f>
        <v>1</v>
      </c>
      <c r="O99" s="16" t="str">
        <f>[1]JADWAL!DA174</f>
        <v>-</v>
      </c>
      <c r="P99" s="16">
        <f>[1]JADWAL!DB174</f>
        <v>4</v>
      </c>
      <c r="Q99" s="17">
        <f>SUM(H99:H102)</f>
        <v>8</v>
      </c>
      <c r="R99" s="18">
        <f>SUM(J99:J102)</f>
        <v>16</v>
      </c>
      <c r="S99" s="19" t="str">
        <f t="shared" si="3"/>
        <v>D3 Alat Berat</v>
      </c>
    </row>
    <row r="100" spans="1:19" x14ac:dyDescent="0.25">
      <c r="A100" s="8"/>
      <c r="B100" s="20" t="s">
        <v>217</v>
      </c>
      <c r="C100" s="21" t="s">
        <v>58</v>
      </c>
      <c r="D100" s="21"/>
      <c r="E100" s="22" t="s">
        <v>220</v>
      </c>
      <c r="F100" s="20" t="s">
        <v>221</v>
      </c>
      <c r="G100" s="23">
        <v>2</v>
      </c>
      <c r="H100" s="24">
        <f>[1]JADWAL!CT175</f>
        <v>2</v>
      </c>
      <c r="I100" s="23">
        <v>4</v>
      </c>
      <c r="J100" s="23">
        <v>4</v>
      </c>
      <c r="K100" s="60"/>
      <c r="L100" s="26" t="str">
        <f>[1]JADWAL!CX175</f>
        <v>A.210</v>
      </c>
      <c r="M100" s="27" t="str">
        <f>[1]JADWAL!CY175</f>
        <v>Kamis</v>
      </c>
      <c r="N100" s="28">
        <f>[1]JADWAL!CZ175</f>
        <v>1</v>
      </c>
      <c r="O100" s="28" t="str">
        <f>[1]JADWAL!DA175</f>
        <v>-</v>
      </c>
      <c r="P100" s="28">
        <f>[1]JADWAL!DB175</f>
        <v>4</v>
      </c>
      <c r="Q100" s="29"/>
      <c r="R100" s="59"/>
      <c r="S100" s="31" t="str">
        <f t="shared" si="3"/>
        <v>D3 Energi</v>
      </c>
    </row>
    <row r="101" spans="1:19" x14ac:dyDescent="0.25">
      <c r="A101" s="8"/>
      <c r="B101" s="20" t="s">
        <v>217</v>
      </c>
      <c r="C101" s="21" t="s">
        <v>64</v>
      </c>
      <c r="D101" s="21"/>
      <c r="E101" s="22" t="s">
        <v>220</v>
      </c>
      <c r="F101" s="20" t="s">
        <v>221</v>
      </c>
      <c r="G101" s="23">
        <v>2</v>
      </c>
      <c r="H101" s="24">
        <f>[1]JADWAL!CT176</f>
        <v>2</v>
      </c>
      <c r="I101" s="23">
        <v>4</v>
      </c>
      <c r="J101" s="23">
        <v>4</v>
      </c>
      <c r="K101" s="60"/>
      <c r="L101" s="26" t="str">
        <f>[1]JADWAL!CX176</f>
        <v>A.211</v>
      </c>
      <c r="M101" s="27" t="str">
        <f>[1]JADWAL!CY176</f>
        <v>Rabu</v>
      </c>
      <c r="N101" s="28">
        <f>[1]JADWAL!CZ176</f>
        <v>5</v>
      </c>
      <c r="O101" s="28" t="str">
        <f>[1]JADWAL!DA176</f>
        <v>-</v>
      </c>
      <c r="P101" s="28">
        <f>[1]JADWAL!DB176</f>
        <v>8</v>
      </c>
      <c r="Q101" s="29"/>
      <c r="R101" s="59"/>
      <c r="S101" s="31" t="str">
        <f t="shared" si="3"/>
        <v>D3 Energi</v>
      </c>
    </row>
    <row r="102" spans="1:19" ht="15.75" thickBot="1" x14ac:dyDescent="0.3">
      <c r="A102" s="8"/>
      <c r="B102" s="35" t="s">
        <v>217</v>
      </c>
      <c r="C102" s="33" t="s">
        <v>135</v>
      </c>
      <c r="D102" s="33"/>
      <c r="E102" s="34" t="s">
        <v>218</v>
      </c>
      <c r="F102" s="35" t="s">
        <v>219</v>
      </c>
      <c r="G102" s="36">
        <v>2</v>
      </c>
      <c r="H102" s="37">
        <f>[1]JADWAL!CT177</f>
        <v>2</v>
      </c>
      <c r="I102" s="36">
        <v>4</v>
      </c>
      <c r="J102" s="36">
        <v>4</v>
      </c>
      <c r="K102" s="61"/>
      <c r="L102" s="39" t="str">
        <f>[1]JADWAL!CX177</f>
        <v>A.210</v>
      </c>
      <c r="M102" s="40" t="str">
        <f>[1]JADWAL!CY177</f>
        <v>Senin</v>
      </c>
      <c r="N102" s="41">
        <f>[1]JADWAL!CZ177</f>
        <v>1</v>
      </c>
      <c r="O102" s="41" t="str">
        <f>[1]JADWAL!DA177</f>
        <v>-</v>
      </c>
      <c r="P102" s="41">
        <f>[1]JADWAL!DB177</f>
        <v>4</v>
      </c>
      <c r="Q102" s="42"/>
      <c r="R102" s="62"/>
      <c r="S102" s="44" t="str">
        <f t="shared" si="3"/>
        <v>D3 Alat Berat</v>
      </c>
    </row>
    <row r="103" spans="1:19" x14ac:dyDescent="0.25">
      <c r="A103" s="8">
        <v>24</v>
      </c>
      <c r="B103" s="9" t="s">
        <v>222</v>
      </c>
      <c r="C103" s="10" t="s">
        <v>139</v>
      </c>
      <c r="D103" s="10"/>
      <c r="E103" s="11" t="s">
        <v>223</v>
      </c>
      <c r="F103" s="9" t="s">
        <v>224</v>
      </c>
      <c r="G103" s="12">
        <v>2</v>
      </c>
      <c r="H103" s="13">
        <f>[1]JADWAL!CT178</f>
        <v>2</v>
      </c>
      <c r="I103" s="12">
        <v>4</v>
      </c>
      <c r="J103" s="12">
        <v>4</v>
      </c>
      <c r="K103" s="63"/>
      <c r="L103" s="15" t="str">
        <f>[1]JADWAL!CX178</f>
        <v>A.208</v>
      </c>
      <c r="M103" s="58" t="str">
        <f>[1]JADWAL!CY178</f>
        <v>Senin</v>
      </c>
      <c r="N103" s="16">
        <f>[1]JADWAL!CZ178</f>
        <v>5</v>
      </c>
      <c r="O103" s="16" t="str">
        <f>[1]JADWAL!DA178</f>
        <v>-</v>
      </c>
      <c r="P103" s="16">
        <f>[1]JADWAL!DB178</f>
        <v>8</v>
      </c>
      <c r="Q103" s="17">
        <f>SUM(H103:H106)</f>
        <v>8</v>
      </c>
      <c r="R103" s="18">
        <f>SUM(J103:J106)</f>
        <v>16</v>
      </c>
      <c r="S103" s="19" t="str">
        <f t="shared" si="3"/>
        <v>D3 Alat Berat</v>
      </c>
    </row>
    <row r="104" spans="1:19" x14ac:dyDescent="0.25">
      <c r="A104" s="8"/>
      <c r="B104" s="20" t="s">
        <v>222</v>
      </c>
      <c r="C104" s="21" t="s">
        <v>225</v>
      </c>
      <c r="D104" s="21"/>
      <c r="E104" s="22" t="s">
        <v>223</v>
      </c>
      <c r="F104" s="20" t="s">
        <v>224</v>
      </c>
      <c r="G104" s="23">
        <v>2</v>
      </c>
      <c r="H104" s="24">
        <f>[1]JADWAL!CT179</f>
        <v>2</v>
      </c>
      <c r="I104" s="23">
        <v>4</v>
      </c>
      <c r="J104" s="23">
        <v>4</v>
      </c>
      <c r="K104" s="60"/>
      <c r="L104" s="26" t="str">
        <f>[1]JADWAL!CX179</f>
        <v>A.208</v>
      </c>
      <c r="M104" s="27" t="str">
        <f>[1]JADWAL!CY179</f>
        <v>Senin</v>
      </c>
      <c r="N104" s="28">
        <f>[1]JADWAL!CZ179</f>
        <v>1</v>
      </c>
      <c r="O104" s="28" t="str">
        <f>[1]JADWAL!DA179</f>
        <v>-</v>
      </c>
      <c r="P104" s="28">
        <f>[1]JADWAL!DB179</f>
        <v>4</v>
      </c>
      <c r="Q104" s="29"/>
      <c r="R104" s="30"/>
      <c r="S104" s="31" t="str">
        <f t="shared" si="3"/>
        <v>D3 Alat Berat</v>
      </c>
    </row>
    <row r="105" spans="1:19" x14ac:dyDescent="0.25">
      <c r="A105" s="8"/>
      <c r="B105" s="20" t="s">
        <v>222</v>
      </c>
      <c r="C105" s="21" t="s">
        <v>226</v>
      </c>
      <c r="D105" s="21"/>
      <c r="E105" s="22" t="s">
        <v>227</v>
      </c>
      <c r="F105" s="20" t="s">
        <v>228</v>
      </c>
      <c r="G105" s="23">
        <v>2</v>
      </c>
      <c r="H105" s="24">
        <f>[1]JADWAL!CT180</f>
        <v>2</v>
      </c>
      <c r="I105" s="23">
        <v>4</v>
      </c>
      <c r="J105" s="23">
        <v>4</v>
      </c>
      <c r="K105" s="60"/>
      <c r="L105" s="26" t="str">
        <f>[1]JADWAL!CX180</f>
        <v>A.210</v>
      </c>
      <c r="M105" s="27" t="str">
        <f>[1]JADWAL!CY180</f>
        <v>Jumat</v>
      </c>
      <c r="N105" s="28">
        <f>[1]JADWAL!CZ180</f>
        <v>6</v>
      </c>
      <c r="O105" s="28" t="str">
        <f>[1]JADWAL!DA180</f>
        <v>-</v>
      </c>
      <c r="P105" s="28">
        <f>[1]JADWAL!DB180</f>
        <v>9</v>
      </c>
      <c r="Q105" s="29"/>
      <c r="R105" s="30"/>
      <c r="S105" s="31" t="str">
        <f t="shared" si="3"/>
        <v>D3 Alat Berat</v>
      </c>
    </row>
    <row r="106" spans="1:19" ht="15.75" thickBot="1" x14ac:dyDescent="0.3">
      <c r="A106" s="8"/>
      <c r="B106" s="35" t="s">
        <v>222</v>
      </c>
      <c r="C106" s="33" t="s">
        <v>26</v>
      </c>
      <c r="D106" s="33"/>
      <c r="E106" s="34" t="s">
        <v>227</v>
      </c>
      <c r="F106" s="35" t="s">
        <v>228</v>
      </c>
      <c r="G106" s="36">
        <v>2</v>
      </c>
      <c r="H106" s="37">
        <f>[1]JADWAL!CT181</f>
        <v>2</v>
      </c>
      <c r="I106" s="36">
        <v>4</v>
      </c>
      <c r="J106" s="36">
        <v>4</v>
      </c>
      <c r="K106" s="61"/>
      <c r="L106" s="39" t="str">
        <f>[1]JADWAL!CX181</f>
        <v>A.210</v>
      </c>
      <c r="M106" s="40" t="str">
        <f>[1]JADWAL!CY181</f>
        <v>Jumat</v>
      </c>
      <c r="N106" s="41">
        <f>[1]JADWAL!CZ181</f>
        <v>2</v>
      </c>
      <c r="O106" s="41" t="str">
        <f>[1]JADWAL!DA181</f>
        <v>-</v>
      </c>
      <c r="P106" s="41">
        <f>[1]JADWAL!DB181</f>
        <v>5</v>
      </c>
      <c r="Q106" s="42"/>
      <c r="R106" s="62"/>
      <c r="S106" s="44" t="str">
        <f t="shared" si="3"/>
        <v>D3 Alat Berat</v>
      </c>
    </row>
    <row r="107" spans="1:19" x14ac:dyDescent="0.25">
      <c r="A107" s="8">
        <v>25</v>
      </c>
      <c r="B107" s="67" t="s">
        <v>229</v>
      </c>
      <c r="C107" s="10" t="s">
        <v>180</v>
      </c>
      <c r="D107" s="10"/>
      <c r="E107" s="11" t="s">
        <v>230</v>
      </c>
      <c r="F107" s="9" t="s">
        <v>231</v>
      </c>
      <c r="G107" s="12">
        <v>3</v>
      </c>
      <c r="H107" s="13">
        <f>[1]JADWAL!CT182</f>
        <v>3</v>
      </c>
      <c r="I107" s="12">
        <v>5</v>
      </c>
      <c r="J107" s="12">
        <v>5</v>
      </c>
      <c r="K107" s="14"/>
      <c r="L107" s="15" t="str">
        <f>[1]JADWAL!CX182</f>
        <v>A.111(G1)</v>
      </c>
      <c r="M107" s="58" t="s">
        <v>232</v>
      </c>
      <c r="N107" s="16">
        <v>5</v>
      </c>
      <c r="O107" s="16" t="str">
        <f>[1]JADWAL!DA182</f>
        <v>-</v>
      </c>
      <c r="P107" s="16">
        <v>9</v>
      </c>
      <c r="Q107" s="17">
        <f>SUM(H107:H110)</f>
        <v>9</v>
      </c>
      <c r="R107" s="18">
        <f>SUM(J107:J110)</f>
        <v>15</v>
      </c>
      <c r="S107" s="19" t="str">
        <f t="shared" si="3"/>
        <v>Kls AMTO-GMF</v>
      </c>
    </row>
    <row r="108" spans="1:19" x14ac:dyDescent="0.25">
      <c r="A108" s="8"/>
      <c r="B108" s="68" t="s">
        <v>229</v>
      </c>
      <c r="C108" s="21" t="s">
        <v>233</v>
      </c>
      <c r="D108" s="21"/>
      <c r="E108" s="22" t="s">
        <v>234</v>
      </c>
      <c r="F108" s="20" t="s">
        <v>235</v>
      </c>
      <c r="G108" s="23">
        <v>2</v>
      </c>
      <c r="H108" s="24">
        <f>[1]JADWAL!CT183</f>
        <v>2</v>
      </c>
      <c r="I108" s="23">
        <v>4</v>
      </c>
      <c r="J108" s="23">
        <v>4</v>
      </c>
      <c r="K108" s="25"/>
      <c r="L108" s="26" t="str">
        <f>[1]JADWAL!CX183</f>
        <v>A.114(G2)</v>
      </c>
      <c r="M108" s="27" t="s">
        <v>94</v>
      </c>
      <c r="N108" s="28">
        <f>[1]JADWAL!CZ183</f>
        <v>1</v>
      </c>
      <c r="O108" s="28" t="str">
        <f>[1]JADWAL!DA183</f>
        <v>-</v>
      </c>
      <c r="P108" s="28">
        <f>[1]JADWAL!DB183</f>
        <v>4</v>
      </c>
      <c r="Q108" s="29"/>
      <c r="R108" s="59"/>
      <c r="S108" s="31" t="str">
        <f t="shared" si="3"/>
        <v>Kls AMTO-GMF</v>
      </c>
    </row>
    <row r="109" spans="1:19" x14ac:dyDescent="0.25">
      <c r="A109" s="8"/>
      <c r="B109" s="68" t="s">
        <v>229</v>
      </c>
      <c r="C109" s="21" t="s">
        <v>233</v>
      </c>
      <c r="D109" s="21"/>
      <c r="E109" s="22" t="s">
        <v>236</v>
      </c>
      <c r="F109" s="20" t="s">
        <v>237</v>
      </c>
      <c r="G109" s="23">
        <v>2</v>
      </c>
      <c r="H109" s="24">
        <f>[1]JADWAL!CT184</f>
        <v>2</v>
      </c>
      <c r="I109" s="23">
        <v>3</v>
      </c>
      <c r="J109" s="23">
        <v>3</v>
      </c>
      <c r="K109" s="25"/>
      <c r="L109" s="26" t="str">
        <f>[1]JADWAL!CX184</f>
        <v>A.114(G2)</v>
      </c>
      <c r="M109" s="27" t="s">
        <v>94</v>
      </c>
      <c r="N109" s="28">
        <f>[1]JADWAL!CZ184</f>
        <v>5</v>
      </c>
      <c r="O109" s="28" t="str">
        <f>[1]JADWAL!DA184</f>
        <v>-</v>
      </c>
      <c r="P109" s="28">
        <f>[1]JADWAL!DB184</f>
        <v>7</v>
      </c>
      <c r="Q109" s="29"/>
      <c r="R109" s="59"/>
      <c r="S109" s="31" t="str">
        <f t="shared" si="3"/>
        <v>Kls AMTO-GMF</v>
      </c>
    </row>
    <row r="110" spans="1:19" ht="15.75" thickBot="1" x14ac:dyDescent="0.3">
      <c r="A110" s="8"/>
      <c r="B110" s="69" t="s">
        <v>229</v>
      </c>
      <c r="C110" s="33" t="s">
        <v>233</v>
      </c>
      <c r="D110" s="33"/>
      <c r="E110" s="34" t="s">
        <v>238</v>
      </c>
      <c r="F110" s="35" t="s">
        <v>239</v>
      </c>
      <c r="G110" s="36">
        <v>2</v>
      </c>
      <c r="H110" s="37">
        <f>[1]JADWAL!CT185</f>
        <v>2</v>
      </c>
      <c r="I110" s="36">
        <v>3</v>
      </c>
      <c r="J110" s="36">
        <v>3</v>
      </c>
      <c r="K110" s="38"/>
      <c r="L110" s="39" t="str">
        <f>[1]JADWAL!CX185</f>
        <v>A.114(G2)</v>
      </c>
      <c r="M110" s="40" t="str">
        <f>[1]JADWAL!CY185</f>
        <v>Rabu</v>
      </c>
      <c r="N110" s="41">
        <f>[1]JADWAL!CZ185</f>
        <v>6</v>
      </c>
      <c r="O110" s="41" t="str">
        <f>[1]JADWAL!DA185</f>
        <v>-</v>
      </c>
      <c r="P110" s="41">
        <f>[1]JADWAL!DB185</f>
        <v>8</v>
      </c>
      <c r="Q110" s="42"/>
      <c r="R110" s="62"/>
      <c r="S110" s="44" t="str">
        <f t="shared" si="3"/>
        <v>Kls AMTO-GMF</v>
      </c>
    </row>
    <row r="111" spans="1:19" x14ac:dyDescent="0.25">
      <c r="A111" s="8">
        <v>26</v>
      </c>
      <c r="B111" s="9" t="s">
        <v>240</v>
      </c>
      <c r="C111" s="10" t="s">
        <v>68</v>
      </c>
      <c r="D111" s="10" t="s">
        <v>148</v>
      </c>
      <c r="E111" s="11" t="s">
        <v>149</v>
      </c>
      <c r="F111" s="9" t="s">
        <v>241</v>
      </c>
      <c r="G111" s="12">
        <v>2</v>
      </c>
      <c r="H111" s="13">
        <f>SUM([1]JADWAL!CT186:CT188)</f>
        <v>0.7</v>
      </c>
      <c r="I111" s="12">
        <v>4</v>
      </c>
      <c r="J111" s="12">
        <v>4</v>
      </c>
      <c r="K111" s="63" t="s">
        <v>38</v>
      </c>
      <c r="L111" s="15" t="str">
        <f>[1]JADWAL!CX186</f>
        <v>Lab Perawatan</v>
      </c>
      <c r="M111" s="58" t="str">
        <f>[1]JADWAL!CY186</f>
        <v>Selasa</v>
      </c>
      <c r="N111" s="16">
        <f>[1]JADWAL!CZ186</f>
        <v>1</v>
      </c>
      <c r="O111" s="16" t="str">
        <f>[1]JADWAL!DA186</f>
        <v>-</v>
      </c>
      <c r="P111" s="16">
        <f>[1]JADWAL!DB186</f>
        <v>4</v>
      </c>
      <c r="Q111" s="17">
        <f>SUM(H111:H112)</f>
        <v>1.2</v>
      </c>
      <c r="R111" s="18">
        <f>SUM(J111:J112)</f>
        <v>8</v>
      </c>
      <c r="S111" s="19" t="str">
        <f t="shared" si="3"/>
        <v>D3 Mesin (Perawatan)</v>
      </c>
    </row>
    <row r="112" spans="1:19" ht="15.75" thickBot="1" x14ac:dyDescent="0.3">
      <c r="A112" s="8"/>
      <c r="B112" s="35" t="s">
        <v>240</v>
      </c>
      <c r="C112" s="33" t="s">
        <v>68</v>
      </c>
      <c r="D112" s="33" t="s">
        <v>143</v>
      </c>
      <c r="E112" s="34" t="s">
        <v>144</v>
      </c>
      <c r="F112" s="35" t="s">
        <v>145</v>
      </c>
      <c r="G112" s="36">
        <v>2</v>
      </c>
      <c r="H112" s="37">
        <f>SUM([1]JADWAL!CT189:CT191)</f>
        <v>0.5</v>
      </c>
      <c r="I112" s="36">
        <v>4</v>
      </c>
      <c r="J112" s="36">
        <v>4</v>
      </c>
      <c r="K112" s="61" t="s">
        <v>46</v>
      </c>
      <c r="L112" s="39" t="str">
        <f>[1]JADWAL!CX189</f>
        <v>R. Kls.Las</v>
      </c>
      <c r="M112" s="40" t="str">
        <f>[1]JADWAL!CY189</f>
        <v>Senin</v>
      </c>
      <c r="N112" s="41">
        <f>[1]JADWAL!CZ189</f>
        <v>1</v>
      </c>
      <c r="O112" s="41" t="str">
        <f>[1]JADWAL!DA189</f>
        <v>-</v>
      </c>
      <c r="P112" s="41">
        <f>[1]JADWAL!DB189</f>
        <v>4</v>
      </c>
      <c r="Q112" s="42"/>
      <c r="R112" s="62"/>
      <c r="S112" s="44" t="str">
        <f t="shared" si="3"/>
        <v>D3 Mesin (Perawatan)</v>
      </c>
    </row>
    <row r="113" spans="1:19" x14ac:dyDescent="0.25">
      <c r="A113" s="8">
        <v>27</v>
      </c>
      <c r="B113" s="67" t="s">
        <v>242</v>
      </c>
      <c r="C113" s="10" t="s">
        <v>243</v>
      </c>
      <c r="D113" s="10"/>
      <c r="E113" s="11" t="s">
        <v>244</v>
      </c>
      <c r="F113" s="9" t="s">
        <v>245</v>
      </c>
      <c r="G113" s="12">
        <v>2</v>
      </c>
      <c r="H113" s="13">
        <f>[1]JADWAL!CT192</f>
        <v>2</v>
      </c>
      <c r="I113" s="12">
        <v>4</v>
      </c>
      <c r="J113" s="12">
        <v>4</v>
      </c>
      <c r="K113" s="63"/>
      <c r="L113" s="15" t="str">
        <f>[1]JADWAL!CX192</f>
        <v>Y.301</v>
      </c>
      <c r="M113" s="58" t="str">
        <f>[1]JADWAL!CY192</f>
        <v>Senin</v>
      </c>
      <c r="N113" s="16">
        <f>[1]JADWAL!CZ192</f>
        <v>5</v>
      </c>
      <c r="O113" s="16" t="str">
        <f>[1]JADWAL!DA192</f>
        <v>-</v>
      </c>
      <c r="P113" s="16">
        <f>[1]JADWAL!DB192</f>
        <v>8</v>
      </c>
      <c r="Q113" s="17">
        <f>SUM(H113:H114)</f>
        <v>4</v>
      </c>
      <c r="R113" s="18">
        <f>SUM(J113:J114)</f>
        <v>8</v>
      </c>
      <c r="S113" s="19" t="str">
        <f t="shared" si="3"/>
        <v>D4 Manufaktur</v>
      </c>
    </row>
    <row r="114" spans="1:19" ht="15.75" thickBot="1" x14ac:dyDescent="0.3">
      <c r="A114" s="8"/>
      <c r="B114" s="69" t="s">
        <v>242</v>
      </c>
      <c r="C114" s="33" t="s">
        <v>30</v>
      </c>
      <c r="D114" s="33"/>
      <c r="E114" s="34" t="s">
        <v>246</v>
      </c>
      <c r="F114" s="35" t="s">
        <v>245</v>
      </c>
      <c r="G114" s="36">
        <v>2</v>
      </c>
      <c r="H114" s="37">
        <f>[1]JADWAL!CT193</f>
        <v>2</v>
      </c>
      <c r="I114" s="36">
        <v>4</v>
      </c>
      <c r="J114" s="36">
        <v>4</v>
      </c>
      <c r="K114" s="61"/>
      <c r="L114" s="39">
        <f>[1]JADWAL!CX193</f>
        <v>0</v>
      </c>
      <c r="M114" s="40" t="str">
        <f>[1]JADWAL!CY193</f>
        <v xml:space="preserve"> </v>
      </c>
      <c r="N114" s="41">
        <f>[1]JADWAL!CZ193</f>
        <v>0</v>
      </c>
      <c r="O114" s="41" t="str">
        <f>[1]JADWAL!DA193</f>
        <v>-</v>
      </c>
      <c r="P114" s="41">
        <f>[1]JADWAL!DB193</f>
        <v>0</v>
      </c>
      <c r="Q114" s="42"/>
      <c r="R114" s="43"/>
      <c r="S114" s="44" t="str">
        <f t="shared" si="3"/>
        <v>D4 Man Lanjutan</v>
      </c>
    </row>
    <row r="115" spans="1:19" x14ac:dyDescent="0.25">
      <c r="A115" s="8">
        <v>28</v>
      </c>
      <c r="B115" s="67" t="s">
        <v>247</v>
      </c>
      <c r="C115" s="10" t="s">
        <v>108</v>
      </c>
      <c r="D115" s="10"/>
      <c r="E115" s="11"/>
      <c r="F115" s="9" t="s">
        <v>248</v>
      </c>
      <c r="G115" s="12">
        <v>2</v>
      </c>
      <c r="H115" s="13">
        <f>[1]JADWAL!CT194</f>
        <v>2</v>
      </c>
      <c r="I115" s="12">
        <v>3</v>
      </c>
      <c r="J115" s="12">
        <v>3</v>
      </c>
      <c r="K115" s="63"/>
      <c r="L115" s="15" t="str">
        <f>[1]JADWAL!CX194</f>
        <v>Holcim Narogong</v>
      </c>
      <c r="M115" s="58" t="str">
        <f>[1]JADWAL!CY194</f>
        <v xml:space="preserve"> </v>
      </c>
      <c r="N115" s="16">
        <f>[1]JADWAL!CZ194</f>
        <v>0</v>
      </c>
      <c r="O115" s="16" t="str">
        <f>[1]JADWAL!DA194</f>
        <v>-</v>
      </c>
      <c r="P115" s="16">
        <f>[1]JADWAL!DB194</f>
        <v>0</v>
      </c>
      <c r="Q115" s="17"/>
      <c r="R115" s="18"/>
      <c r="S115" s="19" t="str">
        <f t="shared" si="3"/>
        <v>Kls Holcim</v>
      </c>
    </row>
    <row r="116" spans="1:19" ht="15.75" thickBot="1" x14ac:dyDescent="0.3">
      <c r="A116" s="8"/>
      <c r="B116" s="69" t="s">
        <v>247</v>
      </c>
      <c r="C116" s="33" t="s">
        <v>249</v>
      </c>
      <c r="D116" s="33"/>
      <c r="E116" s="34"/>
      <c r="F116" s="35" t="s">
        <v>248</v>
      </c>
      <c r="G116" s="36">
        <v>2</v>
      </c>
      <c r="H116" s="37">
        <f>[1]JADWAL!CT195</f>
        <v>2</v>
      </c>
      <c r="I116" s="36">
        <v>3</v>
      </c>
      <c r="J116" s="36">
        <v>3</v>
      </c>
      <c r="K116" s="61"/>
      <c r="L116" s="39" t="str">
        <f>[1]JADWAL!CX195</f>
        <v>Holcim Cilacap</v>
      </c>
      <c r="M116" s="40" t="str">
        <f>[1]JADWAL!CY195</f>
        <v xml:space="preserve"> </v>
      </c>
      <c r="N116" s="41">
        <f>[1]JADWAL!CZ195</f>
        <v>0</v>
      </c>
      <c r="O116" s="41" t="str">
        <f>[1]JADWAL!DA195</f>
        <v>-</v>
      </c>
      <c r="P116" s="41">
        <f>[1]JADWAL!DB195</f>
        <v>0</v>
      </c>
      <c r="Q116" s="42"/>
      <c r="R116" s="43"/>
      <c r="S116" s="44" t="str">
        <f t="shared" si="3"/>
        <v>Kls Holcim</v>
      </c>
    </row>
    <row r="117" spans="1:19" x14ac:dyDescent="0.25">
      <c r="A117" s="8">
        <v>29</v>
      </c>
      <c r="B117" s="67" t="s">
        <v>250</v>
      </c>
      <c r="C117" s="10" t="s">
        <v>20</v>
      </c>
      <c r="D117" s="10"/>
      <c r="E117" s="11" t="s">
        <v>251</v>
      </c>
      <c r="F117" s="9" t="s">
        <v>252</v>
      </c>
      <c r="G117" s="12">
        <v>2</v>
      </c>
      <c r="H117" s="13">
        <f>[1]JADWAL!CT196</f>
        <v>2</v>
      </c>
      <c r="I117" s="12">
        <v>4</v>
      </c>
      <c r="J117" s="12">
        <v>4</v>
      </c>
      <c r="K117" s="14"/>
      <c r="L117" s="15" t="str">
        <f>[1]JADWAL!CX196</f>
        <v>A.207</v>
      </c>
      <c r="M117" s="58" t="str">
        <f>[1]JADWAL!CY196</f>
        <v>Kamis</v>
      </c>
      <c r="N117" s="16">
        <f>[1]JADWAL!CZ196</f>
        <v>5</v>
      </c>
      <c r="O117" s="16" t="str">
        <f>[1]JADWAL!DA196</f>
        <v>-</v>
      </c>
      <c r="P117" s="16">
        <f>[1]JADWAL!DB196</f>
        <v>8</v>
      </c>
      <c r="Q117" s="17">
        <f>SUM(H117:H118)</f>
        <v>4</v>
      </c>
      <c r="R117" s="18">
        <f>SUM(J117:J118)</f>
        <v>8</v>
      </c>
      <c r="S117" s="19" t="str">
        <f t="shared" si="3"/>
        <v>D4 Manufaktur</v>
      </c>
    </row>
    <row r="118" spans="1:19" ht="15.75" thickBot="1" x14ac:dyDescent="0.3">
      <c r="A118" s="8"/>
      <c r="B118" s="69" t="s">
        <v>250</v>
      </c>
      <c r="C118" s="33" t="s">
        <v>23</v>
      </c>
      <c r="D118" s="33"/>
      <c r="E118" s="34" t="s">
        <v>251</v>
      </c>
      <c r="F118" s="35" t="s">
        <v>253</v>
      </c>
      <c r="G118" s="36">
        <v>2</v>
      </c>
      <c r="H118" s="37">
        <f>[1]JADWAL!CT197</f>
        <v>2</v>
      </c>
      <c r="I118" s="36">
        <v>4</v>
      </c>
      <c r="J118" s="36">
        <v>4</v>
      </c>
      <c r="K118" s="38"/>
      <c r="L118" s="39" t="str">
        <f>[1]JADWAL!CX197</f>
        <v>A.205</v>
      </c>
      <c r="M118" s="40" t="str">
        <f>[1]JADWAL!CY197</f>
        <v>Senin</v>
      </c>
      <c r="N118" s="41">
        <f>[1]JADWAL!CZ197</f>
        <v>1</v>
      </c>
      <c r="O118" s="41" t="str">
        <f>[1]JADWAL!DA197</f>
        <v>-</v>
      </c>
      <c r="P118" s="41">
        <f>[1]JADWAL!DB197</f>
        <v>4</v>
      </c>
      <c r="Q118" s="42"/>
      <c r="R118" s="43"/>
      <c r="S118" s="44" t="str">
        <f t="shared" si="3"/>
        <v>kls MSU Manufaktur</v>
      </c>
    </row>
    <row r="119" spans="1:19" x14ac:dyDescent="0.25">
      <c r="A119" s="8">
        <v>30</v>
      </c>
      <c r="B119" s="9" t="s">
        <v>254</v>
      </c>
      <c r="C119" s="10" t="s">
        <v>89</v>
      </c>
      <c r="D119" s="10"/>
      <c r="E119" s="11" t="s">
        <v>255</v>
      </c>
      <c r="F119" s="9" t="s">
        <v>256</v>
      </c>
      <c r="G119" s="12">
        <v>3</v>
      </c>
      <c r="H119" s="13">
        <f>[1]JADWAL!CT198</f>
        <v>3</v>
      </c>
      <c r="I119" s="12">
        <v>4</v>
      </c>
      <c r="J119" s="12">
        <v>4</v>
      </c>
      <c r="K119" s="63"/>
      <c r="L119" s="15" t="str">
        <f>[1]JADWAL!CX198</f>
        <v>A.105</v>
      </c>
      <c r="M119" s="58" t="str">
        <f>[1]JADWAL!CY198</f>
        <v>Senin</v>
      </c>
      <c r="N119" s="16">
        <f>[1]JADWAL!CZ198</f>
        <v>1</v>
      </c>
      <c r="O119" s="16" t="str">
        <f>[1]JADWAL!DA198</f>
        <v>-</v>
      </c>
      <c r="P119" s="16">
        <f>[1]JADWAL!DB198</f>
        <v>4</v>
      </c>
      <c r="Q119" s="17">
        <f>SUM(H119:H123)</f>
        <v>13</v>
      </c>
      <c r="R119" s="18">
        <f>SUM(J119:J123)</f>
        <v>18</v>
      </c>
      <c r="S119" s="19" t="str">
        <f t="shared" si="3"/>
        <v>D3 Mesin</v>
      </c>
    </row>
    <row r="120" spans="1:19" x14ac:dyDescent="0.25">
      <c r="A120" s="8"/>
      <c r="B120" s="20" t="s">
        <v>254</v>
      </c>
      <c r="C120" s="21" t="s">
        <v>47</v>
      </c>
      <c r="D120" s="21"/>
      <c r="E120" s="22" t="s">
        <v>255</v>
      </c>
      <c r="F120" s="20" t="s">
        <v>256</v>
      </c>
      <c r="G120" s="23">
        <v>3</v>
      </c>
      <c r="H120" s="24">
        <f>[1]JADWAL!CT199</f>
        <v>3</v>
      </c>
      <c r="I120" s="23">
        <v>4</v>
      </c>
      <c r="J120" s="23">
        <v>4</v>
      </c>
      <c r="K120" s="60"/>
      <c r="L120" s="26" t="str">
        <f>[1]JADWAL!CX199</f>
        <v>A.105</v>
      </c>
      <c r="M120" s="27" t="str">
        <f>[1]JADWAL!CY199</f>
        <v>Senin</v>
      </c>
      <c r="N120" s="28">
        <f>[1]JADWAL!CZ199</f>
        <v>7</v>
      </c>
      <c r="O120" s="28" t="str">
        <f>[1]JADWAL!DA199</f>
        <v>-</v>
      </c>
      <c r="P120" s="28">
        <f>[1]JADWAL!DB199</f>
        <v>10</v>
      </c>
      <c r="Q120" s="29"/>
      <c r="R120" s="30"/>
      <c r="S120" s="31" t="str">
        <f t="shared" si="3"/>
        <v>D3 Mesin</v>
      </c>
    </row>
    <row r="121" spans="1:19" x14ac:dyDescent="0.25">
      <c r="A121" s="8"/>
      <c r="B121" s="20" t="s">
        <v>254</v>
      </c>
      <c r="C121" s="21" t="s">
        <v>68</v>
      </c>
      <c r="D121" s="21"/>
      <c r="E121" s="22" t="s">
        <v>257</v>
      </c>
      <c r="F121" s="20" t="s">
        <v>258</v>
      </c>
      <c r="G121" s="23">
        <v>3</v>
      </c>
      <c r="H121" s="24">
        <f>[1]JADWAL!CT200</f>
        <v>3</v>
      </c>
      <c r="I121" s="23">
        <v>4</v>
      </c>
      <c r="J121" s="23">
        <v>4</v>
      </c>
      <c r="K121" s="60"/>
      <c r="L121" s="26" t="str">
        <f>[1]JADWAL!CX200</f>
        <v>A.116</v>
      </c>
      <c r="M121" s="27" t="str">
        <f>[1]JADWAL!CY200</f>
        <v>Rabu</v>
      </c>
      <c r="N121" s="28">
        <f>[1]JADWAL!CZ200</f>
        <v>5</v>
      </c>
      <c r="O121" s="28" t="str">
        <f>[1]JADWAL!DA200</f>
        <v>-</v>
      </c>
      <c r="P121" s="28">
        <f>[1]JADWAL!DB200</f>
        <v>8</v>
      </c>
      <c r="Q121" s="29"/>
      <c r="R121" s="30"/>
      <c r="S121" s="31" t="str">
        <f t="shared" si="3"/>
        <v>D3 Mesin (Perawatan)</v>
      </c>
    </row>
    <row r="122" spans="1:19" x14ac:dyDescent="0.25">
      <c r="A122" s="8"/>
      <c r="B122" s="20" t="s">
        <v>254</v>
      </c>
      <c r="C122" s="21" t="s">
        <v>259</v>
      </c>
      <c r="D122" s="21"/>
      <c r="E122" s="22"/>
      <c r="F122" s="20" t="s">
        <v>260</v>
      </c>
      <c r="G122" s="23">
        <v>2</v>
      </c>
      <c r="H122" s="24">
        <f>[1]JADWAL!CT201</f>
        <v>2</v>
      </c>
      <c r="I122" s="23">
        <v>3</v>
      </c>
      <c r="J122" s="23">
        <v>3</v>
      </c>
      <c r="K122" s="60"/>
      <c r="L122" s="26" t="str">
        <f>[1]JADWAL!CX201</f>
        <v>Holcim Narogong</v>
      </c>
      <c r="M122" s="27" t="str">
        <f>[1]JADWAL!CY201</f>
        <v>Selasa</v>
      </c>
      <c r="N122" s="28">
        <f>[1]JADWAL!CZ201</f>
        <v>7</v>
      </c>
      <c r="O122" s="28" t="str">
        <f>[1]JADWAL!DA201</f>
        <v>-</v>
      </c>
      <c r="P122" s="28">
        <f>[1]JADWAL!DB201</f>
        <v>9</v>
      </c>
      <c r="Q122" s="29"/>
      <c r="R122" s="30"/>
      <c r="S122" s="31" t="str">
        <f t="shared" si="3"/>
        <v>Kls Holcim</v>
      </c>
    </row>
    <row r="123" spans="1:19" ht="15.75" thickBot="1" x14ac:dyDescent="0.3">
      <c r="A123" s="8"/>
      <c r="B123" s="35" t="s">
        <v>254</v>
      </c>
      <c r="C123" s="33" t="s">
        <v>261</v>
      </c>
      <c r="D123" s="33"/>
      <c r="E123" s="34"/>
      <c r="F123" s="35" t="s">
        <v>260</v>
      </c>
      <c r="G123" s="36">
        <v>2</v>
      </c>
      <c r="H123" s="37">
        <f>[1]JADWAL!CT202</f>
        <v>2</v>
      </c>
      <c r="I123" s="36">
        <v>3</v>
      </c>
      <c r="J123" s="36">
        <v>3</v>
      </c>
      <c r="K123" s="61"/>
      <c r="L123" s="39" t="str">
        <f>[1]JADWAL!CX202</f>
        <v>Holcim Cilacap</v>
      </c>
      <c r="M123" s="40" t="str">
        <f>[1]JADWAL!CY202</f>
        <v>Selasa</v>
      </c>
      <c r="N123" s="41">
        <f>[1]JADWAL!CZ202</f>
        <v>7</v>
      </c>
      <c r="O123" s="41" t="str">
        <f>[1]JADWAL!DA202</f>
        <v>-</v>
      </c>
      <c r="P123" s="41">
        <f>[1]JADWAL!DB202</f>
        <v>9</v>
      </c>
      <c r="Q123" s="42"/>
      <c r="R123" s="43"/>
      <c r="S123" s="44" t="str">
        <f t="shared" si="3"/>
        <v>Kls Holcim</v>
      </c>
    </row>
    <row r="124" spans="1:19" x14ac:dyDescent="0.25">
      <c r="A124" s="8">
        <v>31</v>
      </c>
      <c r="B124" s="9" t="s">
        <v>262</v>
      </c>
      <c r="C124" s="10" t="s">
        <v>58</v>
      </c>
      <c r="D124" s="10"/>
      <c r="E124" s="11" t="s">
        <v>263</v>
      </c>
      <c r="F124" s="9" t="s">
        <v>264</v>
      </c>
      <c r="G124" s="12">
        <v>2</v>
      </c>
      <c r="H124" s="13">
        <f>[1]JADWAL!CT203</f>
        <v>2</v>
      </c>
      <c r="I124" s="12">
        <v>4</v>
      </c>
      <c r="J124" s="12">
        <v>4</v>
      </c>
      <c r="K124" s="63"/>
      <c r="L124" s="15" t="str">
        <f>[1]JADWAL!CX203</f>
        <v>Y.202</v>
      </c>
      <c r="M124" s="58" t="str">
        <f>[1]JADWAL!CY203</f>
        <v>Senin</v>
      </c>
      <c r="N124" s="16">
        <f>[1]JADWAL!CZ203</f>
        <v>1</v>
      </c>
      <c r="O124" s="16" t="str">
        <f>[1]JADWAL!DA203</f>
        <v>-</v>
      </c>
      <c r="P124" s="16">
        <f>[1]JADWAL!DB203</f>
        <v>4</v>
      </c>
      <c r="Q124" s="17">
        <f>SUM(H124:H129)</f>
        <v>9</v>
      </c>
      <c r="R124" s="18">
        <f>SUM(J124:J129)</f>
        <v>24</v>
      </c>
      <c r="S124" s="19" t="str">
        <f t="shared" si="3"/>
        <v>D3 Energi</v>
      </c>
    </row>
    <row r="125" spans="1:19" x14ac:dyDescent="0.25">
      <c r="A125" s="8"/>
      <c r="B125" s="20" t="s">
        <v>262</v>
      </c>
      <c r="C125" s="21" t="s">
        <v>64</v>
      </c>
      <c r="D125" s="21"/>
      <c r="E125" s="22" t="s">
        <v>263</v>
      </c>
      <c r="F125" s="20" t="s">
        <v>264</v>
      </c>
      <c r="G125" s="23">
        <v>2</v>
      </c>
      <c r="H125" s="24">
        <f>[1]JADWAL!CT204</f>
        <v>2</v>
      </c>
      <c r="I125" s="23">
        <v>4</v>
      </c>
      <c r="J125" s="23">
        <v>4</v>
      </c>
      <c r="K125" s="60"/>
      <c r="L125" s="26" t="str">
        <f>[1]JADWAL!CX204</f>
        <v>Y.202</v>
      </c>
      <c r="M125" s="27" t="str">
        <f>[1]JADWAL!CY204</f>
        <v>Senin</v>
      </c>
      <c r="N125" s="28">
        <f>[1]JADWAL!CZ204</f>
        <v>5</v>
      </c>
      <c r="O125" s="28" t="str">
        <f>[1]JADWAL!DA204</f>
        <v>-</v>
      </c>
      <c r="P125" s="28">
        <f>[1]JADWAL!DB204</f>
        <v>8</v>
      </c>
      <c r="Q125" s="29"/>
      <c r="R125" s="59"/>
      <c r="S125" s="31" t="str">
        <f t="shared" si="3"/>
        <v>D3 Energi</v>
      </c>
    </row>
    <row r="126" spans="1:19" x14ac:dyDescent="0.25">
      <c r="A126" s="8"/>
      <c r="B126" s="20" t="s">
        <v>262</v>
      </c>
      <c r="C126" s="21" t="s">
        <v>58</v>
      </c>
      <c r="D126" s="21" t="s">
        <v>199</v>
      </c>
      <c r="E126" s="22" t="s">
        <v>200</v>
      </c>
      <c r="F126" s="20" t="s">
        <v>265</v>
      </c>
      <c r="G126" s="23">
        <v>2</v>
      </c>
      <c r="H126" s="24">
        <f>SUM([1]JADWAL!CT205:CT208)</f>
        <v>0.5</v>
      </c>
      <c r="I126" s="23">
        <v>4</v>
      </c>
      <c r="J126" s="23">
        <v>4</v>
      </c>
      <c r="K126" s="60" t="s">
        <v>266</v>
      </c>
      <c r="L126" s="26" t="str">
        <f>[1]JADWAL!CX205</f>
        <v>Lab. Pengukr. Fisis</v>
      </c>
      <c r="M126" s="27" t="str">
        <f>[1]JADWAL!CY205</f>
        <v>Selasa</v>
      </c>
      <c r="N126" s="28">
        <f>[1]JADWAL!CZ205</f>
        <v>1</v>
      </c>
      <c r="O126" s="28" t="str">
        <f>[1]JADWAL!DA205</f>
        <v>-</v>
      </c>
      <c r="P126" s="28">
        <f>[1]JADWAL!DB205</f>
        <v>4</v>
      </c>
      <c r="Q126" s="29"/>
      <c r="R126" s="59"/>
      <c r="S126" s="31" t="str">
        <f t="shared" si="3"/>
        <v>D3 Energi</v>
      </c>
    </row>
    <row r="127" spans="1:19" x14ac:dyDescent="0.25">
      <c r="A127" s="8"/>
      <c r="B127" s="20" t="s">
        <v>262</v>
      </c>
      <c r="C127" s="21" t="s">
        <v>64</v>
      </c>
      <c r="D127" s="21" t="s">
        <v>199</v>
      </c>
      <c r="E127" s="22" t="s">
        <v>200</v>
      </c>
      <c r="F127" s="20" t="s">
        <v>265</v>
      </c>
      <c r="G127" s="23">
        <v>2</v>
      </c>
      <c r="H127" s="24">
        <f>SUM([1]JADWAL!CT209:CT212)</f>
        <v>0.5</v>
      </c>
      <c r="I127" s="23">
        <v>4</v>
      </c>
      <c r="J127" s="23">
        <v>4</v>
      </c>
      <c r="K127" s="60" t="s">
        <v>266</v>
      </c>
      <c r="L127" s="26" t="str">
        <f>[1]JADWAL!CX209</f>
        <v>Lab. Pengukr. Fisis</v>
      </c>
      <c r="M127" s="27" t="str">
        <f>[1]JADWAL!CY209</f>
        <v>Rabu</v>
      </c>
      <c r="N127" s="28">
        <f>[1]JADWAL!CZ209</f>
        <v>1</v>
      </c>
      <c r="O127" s="28" t="str">
        <f>[1]JADWAL!DA209</f>
        <v>-</v>
      </c>
      <c r="P127" s="28">
        <f>[1]JADWAL!DB209</f>
        <v>4</v>
      </c>
      <c r="Q127" s="29"/>
      <c r="R127" s="59"/>
      <c r="S127" s="31" t="str">
        <f t="shared" si="3"/>
        <v>D3 Energi</v>
      </c>
    </row>
    <row r="128" spans="1:19" x14ac:dyDescent="0.25">
      <c r="A128" s="8"/>
      <c r="B128" s="20" t="s">
        <v>262</v>
      </c>
      <c r="C128" s="21" t="s">
        <v>135</v>
      </c>
      <c r="D128" s="21"/>
      <c r="E128" s="22" t="s">
        <v>267</v>
      </c>
      <c r="F128" s="20" t="s">
        <v>268</v>
      </c>
      <c r="G128" s="23">
        <v>2</v>
      </c>
      <c r="H128" s="24">
        <f>[1]JADWAL!CT213</f>
        <v>2</v>
      </c>
      <c r="I128" s="23">
        <v>4</v>
      </c>
      <c r="J128" s="23">
        <v>4</v>
      </c>
      <c r="K128" s="60"/>
      <c r="L128" s="26" t="str">
        <f>[1]JADWAL!CX213</f>
        <v>A.107</v>
      </c>
      <c r="M128" s="27" t="str">
        <f>[1]JADWAL!CY213</f>
        <v>Kamis</v>
      </c>
      <c r="N128" s="28">
        <f>[1]JADWAL!CZ213</f>
        <v>1</v>
      </c>
      <c r="O128" s="28" t="str">
        <f>[1]JADWAL!DA213</f>
        <v>-</v>
      </c>
      <c r="P128" s="28">
        <f>[1]JADWAL!DB213</f>
        <v>4</v>
      </c>
      <c r="Q128" s="29"/>
      <c r="R128" s="59"/>
      <c r="S128" s="31" t="str">
        <f t="shared" si="3"/>
        <v>D3 Alat Berat</v>
      </c>
    </row>
    <row r="129" spans="1:19" ht="15.75" thickBot="1" x14ac:dyDescent="0.3">
      <c r="A129" s="8"/>
      <c r="B129" s="35" t="s">
        <v>262</v>
      </c>
      <c r="C129" s="33" t="s">
        <v>55</v>
      </c>
      <c r="D129" s="33"/>
      <c r="E129" s="34" t="s">
        <v>269</v>
      </c>
      <c r="F129" s="35" t="s">
        <v>268</v>
      </c>
      <c r="G129" s="36">
        <v>2</v>
      </c>
      <c r="H129" s="37">
        <f>[1]JADWAL!CT214</f>
        <v>2</v>
      </c>
      <c r="I129" s="36">
        <v>4</v>
      </c>
      <c r="J129" s="36">
        <v>4</v>
      </c>
      <c r="K129" s="61"/>
      <c r="L129" s="39" t="str">
        <f>[1]JADWAL!CX214</f>
        <v>A.216</v>
      </c>
      <c r="M129" s="40" t="str">
        <f>[1]JADWAL!CY214</f>
        <v>Jumat</v>
      </c>
      <c r="N129" s="41">
        <f>[1]JADWAL!CZ214</f>
        <v>5</v>
      </c>
      <c r="O129" s="41" t="str">
        <f>[1]JADWAL!DA214</f>
        <v>-</v>
      </c>
      <c r="P129" s="41">
        <f>[1]JADWAL!DB214</f>
        <v>8</v>
      </c>
      <c r="Q129" s="42"/>
      <c r="R129" s="62"/>
      <c r="S129" s="44" t="str">
        <f t="shared" si="3"/>
        <v>D4 Pembangkit</v>
      </c>
    </row>
    <row r="130" spans="1:19" x14ac:dyDescent="0.25">
      <c r="A130" s="8">
        <v>32</v>
      </c>
      <c r="B130" s="9" t="s">
        <v>270</v>
      </c>
      <c r="C130" s="10" t="s">
        <v>271</v>
      </c>
      <c r="D130" s="10"/>
      <c r="E130" s="11"/>
      <c r="F130" s="9" t="s">
        <v>272</v>
      </c>
      <c r="G130" s="12">
        <v>2</v>
      </c>
      <c r="H130" s="13">
        <f>[1]JADWAL!CT215</f>
        <v>2</v>
      </c>
      <c r="I130" s="12">
        <v>3</v>
      </c>
      <c r="J130" s="12">
        <v>3</v>
      </c>
      <c r="K130" s="63"/>
      <c r="L130" s="15" t="str">
        <f>[1]JADWAL!CX215</f>
        <v>Holcim Narogong</v>
      </c>
      <c r="M130" s="58" t="str">
        <f>[1]JADWAL!CY215</f>
        <v xml:space="preserve"> </v>
      </c>
      <c r="N130" s="16">
        <f>[1]JADWAL!CZ215</f>
        <v>0</v>
      </c>
      <c r="O130" s="16" t="str">
        <f>[1]JADWAL!DA215</f>
        <v>-</v>
      </c>
      <c r="P130" s="16">
        <f>[1]JADWAL!DB215</f>
        <v>0</v>
      </c>
      <c r="Q130" s="17">
        <f>H130+H131</f>
        <v>4</v>
      </c>
      <c r="R130" s="75"/>
      <c r="S130" s="19" t="str">
        <f t="shared" si="3"/>
        <v>Kls Holcim</v>
      </c>
    </row>
    <row r="131" spans="1:19" ht="15.75" thickBot="1" x14ac:dyDescent="0.3">
      <c r="A131" s="8"/>
      <c r="B131" s="35" t="s">
        <v>270</v>
      </c>
      <c r="C131" s="33" t="s">
        <v>273</v>
      </c>
      <c r="D131" s="33"/>
      <c r="E131" s="34"/>
      <c r="F131" s="35" t="s">
        <v>272</v>
      </c>
      <c r="G131" s="36">
        <v>2</v>
      </c>
      <c r="H131" s="37">
        <f>[1]JADWAL!CT216</f>
        <v>2</v>
      </c>
      <c r="I131" s="36">
        <v>3</v>
      </c>
      <c r="J131" s="36">
        <v>3</v>
      </c>
      <c r="K131" s="61"/>
      <c r="L131" s="39" t="str">
        <f>[1]JADWAL!CX216</f>
        <v>Holcim Cilacap</v>
      </c>
      <c r="M131" s="40" t="str">
        <f>[1]JADWAL!CY216</f>
        <v xml:space="preserve"> </v>
      </c>
      <c r="N131" s="41">
        <f>[1]JADWAL!CZ216</f>
        <v>0</v>
      </c>
      <c r="O131" s="41" t="str">
        <f>[1]JADWAL!DA216</f>
        <v>-</v>
      </c>
      <c r="P131" s="41">
        <f>[1]JADWAL!DB216</f>
        <v>0</v>
      </c>
      <c r="Q131" s="42"/>
      <c r="R131" s="62"/>
      <c r="S131" s="44" t="str">
        <f t="shared" si="3"/>
        <v>Kls Holcim</v>
      </c>
    </row>
    <row r="132" spans="1:19" x14ac:dyDescent="0.25">
      <c r="A132" s="8">
        <v>33</v>
      </c>
      <c r="B132" s="9" t="s">
        <v>274</v>
      </c>
      <c r="C132" s="10" t="s">
        <v>61</v>
      </c>
      <c r="D132" s="10"/>
      <c r="E132" s="11" t="s">
        <v>275</v>
      </c>
      <c r="F132" s="9" t="s">
        <v>276</v>
      </c>
      <c r="G132" s="12">
        <v>2</v>
      </c>
      <c r="H132" s="13">
        <f>[1]JADWAL!CT217</f>
        <v>2</v>
      </c>
      <c r="I132" s="12">
        <v>4</v>
      </c>
      <c r="J132" s="12">
        <v>4</v>
      </c>
      <c r="K132" s="63"/>
      <c r="L132" s="15" t="str">
        <f>[1]JADWAL!CX217</f>
        <v>Y.301</v>
      </c>
      <c r="M132" s="58" t="str">
        <f>[1]JADWAL!CY217</f>
        <v>Senin</v>
      </c>
      <c r="N132" s="16">
        <f>[1]JADWAL!CZ217</f>
        <v>1</v>
      </c>
      <c r="O132" s="16" t="str">
        <f>[1]JADWAL!DA217</f>
        <v>-</v>
      </c>
      <c r="P132" s="16">
        <f>[1]JADWAL!DB217</f>
        <v>4</v>
      </c>
      <c r="Q132" s="17">
        <f>SUM(H132:H135)</f>
        <v>8</v>
      </c>
      <c r="R132" s="18">
        <f>SUM(J132:J135)</f>
        <v>16</v>
      </c>
      <c r="S132" s="19" t="str">
        <f t="shared" si="3"/>
        <v>D4 Pembangkit</v>
      </c>
    </row>
    <row r="133" spans="1:19" x14ac:dyDescent="0.25">
      <c r="A133" s="8"/>
      <c r="B133" s="20" t="s">
        <v>274</v>
      </c>
      <c r="C133" s="21" t="s">
        <v>226</v>
      </c>
      <c r="D133" s="21"/>
      <c r="E133" s="22" t="s">
        <v>27</v>
      </c>
      <c r="F133" s="20" t="s">
        <v>28</v>
      </c>
      <c r="G133" s="23">
        <v>2</v>
      </c>
      <c r="H133" s="24">
        <f>[1]JADWAL!CT218</f>
        <v>2</v>
      </c>
      <c r="I133" s="23">
        <v>4</v>
      </c>
      <c r="J133" s="23">
        <v>4</v>
      </c>
      <c r="K133" s="60"/>
      <c r="L133" s="26" t="str">
        <f>[1]JADWAL!CX218</f>
        <v>Y.304</v>
      </c>
      <c r="M133" s="27" t="str">
        <f>[1]JADWAL!CY218</f>
        <v>Rabu</v>
      </c>
      <c r="N133" s="28">
        <f>[1]JADWAL!CZ218</f>
        <v>5</v>
      </c>
      <c r="O133" s="28" t="str">
        <f>[1]JADWAL!DA218</f>
        <v>-</v>
      </c>
      <c r="P133" s="28">
        <f>[1]JADWAL!DB218</f>
        <v>8</v>
      </c>
      <c r="Q133" s="29"/>
      <c r="R133" s="30"/>
      <c r="S133" s="31" t="str">
        <f t="shared" si="3"/>
        <v>D3 Alat Berat</v>
      </c>
    </row>
    <row r="134" spans="1:19" x14ac:dyDescent="0.25">
      <c r="A134" s="8"/>
      <c r="B134" s="20" t="s">
        <v>274</v>
      </c>
      <c r="C134" s="21" t="s">
        <v>226</v>
      </c>
      <c r="D134" s="21"/>
      <c r="E134" s="22" t="s">
        <v>277</v>
      </c>
      <c r="F134" s="20" t="s">
        <v>278</v>
      </c>
      <c r="G134" s="23">
        <v>2</v>
      </c>
      <c r="H134" s="24">
        <f>[1]JADWAL!CT219</f>
        <v>2</v>
      </c>
      <c r="I134" s="23">
        <v>4</v>
      </c>
      <c r="J134" s="23">
        <v>4</v>
      </c>
      <c r="K134" s="60"/>
      <c r="L134" s="26" t="str">
        <f>[1]JADWAL!CX219</f>
        <v>A.209</v>
      </c>
      <c r="M134" s="27" t="str">
        <f>[1]JADWAL!CY219</f>
        <v>Kamis</v>
      </c>
      <c r="N134" s="28">
        <f>[1]JADWAL!CZ219</f>
        <v>5</v>
      </c>
      <c r="O134" s="28" t="str">
        <f>[1]JADWAL!DA219</f>
        <v>-</v>
      </c>
      <c r="P134" s="28">
        <f>[1]JADWAL!DB219</f>
        <v>8</v>
      </c>
      <c r="Q134" s="29"/>
      <c r="R134" s="59"/>
      <c r="S134" s="31" t="str">
        <f t="shared" si="3"/>
        <v>D3 Alat Berat</v>
      </c>
    </row>
    <row r="135" spans="1:19" ht="15.75" thickBot="1" x14ac:dyDescent="0.3">
      <c r="A135" s="8"/>
      <c r="B135" s="35" t="s">
        <v>274</v>
      </c>
      <c r="C135" s="33" t="s">
        <v>26</v>
      </c>
      <c r="D135" s="33"/>
      <c r="E135" s="34" t="s">
        <v>279</v>
      </c>
      <c r="F135" s="35" t="s">
        <v>280</v>
      </c>
      <c r="G135" s="36">
        <v>2</v>
      </c>
      <c r="H135" s="37">
        <f>[1]JADWAL!CT220</f>
        <v>2</v>
      </c>
      <c r="I135" s="36">
        <v>4</v>
      </c>
      <c r="J135" s="36">
        <v>4</v>
      </c>
      <c r="K135" s="61"/>
      <c r="L135" s="39" t="str">
        <f>[1]JADWAL!CX220</f>
        <v>A.105</v>
      </c>
      <c r="M135" s="40" t="str">
        <f>[1]JADWAL!CY220</f>
        <v>Selasa</v>
      </c>
      <c r="N135" s="41">
        <f>[1]JADWAL!CZ220</f>
        <v>1</v>
      </c>
      <c r="O135" s="41" t="str">
        <f>[1]JADWAL!DA220</f>
        <v>-</v>
      </c>
      <c r="P135" s="41">
        <f>[1]JADWAL!DB220</f>
        <v>4</v>
      </c>
      <c r="Q135" s="42"/>
      <c r="R135" s="62"/>
      <c r="S135" s="44" t="str">
        <f t="shared" si="3"/>
        <v>D3 Alat Berat</v>
      </c>
    </row>
    <row r="136" spans="1:19" ht="15.75" thickBot="1" x14ac:dyDescent="0.3">
      <c r="A136" s="8">
        <v>34</v>
      </c>
      <c r="B136" s="48" t="s">
        <v>281</v>
      </c>
      <c r="C136" s="46" t="s">
        <v>273</v>
      </c>
      <c r="D136" s="46"/>
      <c r="E136" s="47"/>
      <c r="F136" s="48" t="s">
        <v>282</v>
      </c>
      <c r="G136" s="49">
        <v>2</v>
      </c>
      <c r="H136" s="50">
        <f>[1]JADWAL!CT221</f>
        <v>2</v>
      </c>
      <c r="I136" s="49">
        <v>3</v>
      </c>
      <c r="J136" s="49">
        <v>3</v>
      </c>
      <c r="K136" s="51"/>
      <c r="L136" s="52" t="str">
        <f>[1]JADWAL!CX221</f>
        <v>Holcim Cilacap</v>
      </c>
      <c r="M136" s="53" t="str">
        <f>[1]JADWAL!CY221</f>
        <v xml:space="preserve"> </v>
      </c>
      <c r="N136" s="54">
        <f>[1]JADWAL!CZ221</f>
        <v>0</v>
      </c>
      <c r="O136" s="54" t="str">
        <f>[1]JADWAL!DA221</f>
        <v>-</v>
      </c>
      <c r="P136" s="54">
        <f>[1]JADWAL!DB221</f>
        <v>0</v>
      </c>
      <c r="Q136" s="55">
        <v>2</v>
      </c>
      <c r="R136" s="74">
        <v>4</v>
      </c>
      <c r="S136" s="57"/>
    </row>
    <row r="137" spans="1:19" x14ac:dyDescent="0.25">
      <c r="A137" s="8">
        <v>35</v>
      </c>
      <c r="B137" s="9" t="s">
        <v>283</v>
      </c>
      <c r="C137" s="10" t="s">
        <v>95</v>
      </c>
      <c r="D137" s="10"/>
      <c r="E137" s="11" t="s">
        <v>284</v>
      </c>
      <c r="F137" s="9" t="s">
        <v>285</v>
      </c>
      <c r="G137" s="12">
        <v>2</v>
      </c>
      <c r="H137" s="13">
        <f>[1]JADWAL!CT222</f>
        <v>2</v>
      </c>
      <c r="I137" s="12">
        <v>4</v>
      </c>
      <c r="J137" s="12">
        <v>4</v>
      </c>
      <c r="K137" s="63"/>
      <c r="L137" s="15" t="str">
        <f>[1]JADWAL!CX222</f>
        <v>Lab. Fisika (A.113)</v>
      </c>
      <c r="M137" s="58" t="str">
        <f>[1]JADWAL!CY222</f>
        <v>Jumat</v>
      </c>
      <c r="N137" s="16">
        <f>[1]JADWAL!CZ222</f>
        <v>1</v>
      </c>
      <c r="O137" s="16" t="str">
        <f>[1]JADWAL!DA222</f>
        <v>-</v>
      </c>
      <c r="P137" s="16">
        <f>[1]JADWAL!DB222</f>
        <v>4</v>
      </c>
      <c r="Q137" s="17">
        <f>SUM(H137:H141)</f>
        <v>7.4</v>
      </c>
      <c r="R137" s="18">
        <f>SUM(J137:J141)</f>
        <v>20</v>
      </c>
      <c r="S137" s="19" t="str">
        <f t="shared" ref="S137:S200" si="4">IF(LEFT(C137,2)="Me","D3 Mesin",IF(LEFT(C137,2)="En","D3 Energi",IF(LEFT(C137,2)="Ab","D3 Alat Berat",IF(LEFT(C137,3)="Man","D4 Manufaktur",IF(LEFT(C137,3)="Pop","D4 Pembangkit",IF(LEFT(C137,4)="Mpro","D3 Mesin (Produksi)",IF(LEFT(C137,4)="Mprn","D3 Mesin (Perancangan)",IF(LEFT(C137,4)="Mprt","D3 Mesin (Perawatan)",IF(LEFT(C137,3)="Z-E","Kls Holcim",IF(LEFT(C137,3)="Z-C","Kls CEVES",IF(LEFT(C137,3)="GMF","Kls AMTO-GMF",IF(LEFT(C137,3)="MSU","kls MSU Manufaktur",IF(LEFT(C137,3)="M-L","D4 Man Lanjutan"," ")))))))))))))</f>
        <v>D3 Energi</v>
      </c>
    </row>
    <row r="138" spans="1:19" x14ac:dyDescent="0.25">
      <c r="A138" s="8"/>
      <c r="B138" s="20" t="s">
        <v>283</v>
      </c>
      <c r="C138" s="21" t="s">
        <v>99</v>
      </c>
      <c r="D138" s="21"/>
      <c r="E138" s="22" t="s">
        <v>284</v>
      </c>
      <c r="F138" s="20" t="s">
        <v>285</v>
      </c>
      <c r="G138" s="23">
        <v>2</v>
      </c>
      <c r="H138" s="24">
        <f>[1]JADWAL!CT223</f>
        <v>2</v>
      </c>
      <c r="I138" s="23">
        <v>4</v>
      </c>
      <c r="J138" s="23">
        <v>4</v>
      </c>
      <c r="K138" s="60"/>
      <c r="L138" s="26" t="str">
        <f>[1]JADWAL!CX223</f>
        <v>Lab. Fisika (A.113)</v>
      </c>
      <c r="M138" s="27" t="str">
        <f>[1]JADWAL!CY223</f>
        <v>Jumat</v>
      </c>
      <c r="N138" s="28">
        <f>[1]JADWAL!CZ223</f>
        <v>5</v>
      </c>
      <c r="O138" s="28" t="str">
        <f>[1]JADWAL!DA223</f>
        <v>-</v>
      </c>
      <c r="P138" s="28">
        <f>[1]JADWAL!DB223</f>
        <v>8</v>
      </c>
      <c r="Q138" s="29"/>
      <c r="R138" s="59"/>
      <c r="S138" s="31" t="str">
        <f t="shared" si="4"/>
        <v>D3 Energi</v>
      </c>
    </row>
    <row r="139" spans="1:19" x14ac:dyDescent="0.25">
      <c r="A139" s="8"/>
      <c r="B139" s="20" t="s">
        <v>283</v>
      </c>
      <c r="C139" s="21" t="s">
        <v>34</v>
      </c>
      <c r="D139" s="21"/>
      <c r="E139" s="22" t="s">
        <v>286</v>
      </c>
      <c r="F139" s="20" t="s">
        <v>287</v>
      </c>
      <c r="G139" s="23">
        <v>2</v>
      </c>
      <c r="H139" s="24">
        <f>SUM([1]JADWAL!CT224:CT226)</f>
        <v>0.7</v>
      </c>
      <c r="I139" s="23">
        <v>4</v>
      </c>
      <c r="J139" s="23">
        <v>4</v>
      </c>
      <c r="K139" s="60"/>
      <c r="L139" s="26" t="str">
        <f>[1]JADWAL!CX224</f>
        <v>Lab U.L &amp; Metrol.</v>
      </c>
      <c r="M139" s="27" t="str">
        <f>[1]JADWAL!CY224</f>
        <v>Selasa</v>
      </c>
      <c r="N139" s="76">
        <f>[1]JADWAL!CZ224</f>
        <v>1</v>
      </c>
      <c r="O139" s="76" t="str">
        <f>[1]JADWAL!DA224</f>
        <v>-</v>
      </c>
      <c r="P139" s="76">
        <f>[1]JADWAL!DB224</f>
        <v>4</v>
      </c>
      <c r="Q139" s="29"/>
      <c r="R139" s="59"/>
      <c r="S139" s="31" t="str">
        <f t="shared" si="4"/>
        <v>D3 Mesin (Produksi)</v>
      </c>
    </row>
    <row r="140" spans="1:19" x14ac:dyDescent="0.25">
      <c r="A140" s="8"/>
      <c r="B140" s="20" t="s">
        <v>283</v>
      </c>
      <c r="C140" s="21" t="s">
        <v>39</v>
      </c>
      <c r="D140" s="21"/>
      <c r="E140" s="22" t="s">
        <v>286</v>
      </c>
      <c r="F140" s="20" t="s">
        <v>287</v>
      </c>
      <c r="G140" s="23">
        <v>2</v>
      </c>
      <c r="H140" s="24">
        <f>SUM([1]JADWAL!CT227:CT229)</f>
        <v>0.7</v>
      </c>
      <c r="I140" s="23">
        <v>4</v>
      </c>
      <c r="J140" s="23">
        <v>4</v>
      </c>
      <c r="K140" s="60"/>
      <c r="L140" s="26" t="str">
        <f>[1]JADWAL!CX227</f>
        <v>Lab U.L &amp; Metrol.</v>
      </c>
      <c r="M140" s="27" t="str">
        <f>[1]JADWAL!CY227</f>
        <v>Kamis</v>
      </c>
      <c r="N140" s="27">
        <f>[1]JADWAL!CZ227</f>
        <v>5</v>
      </c>
      <c r="O140" s="27" t="str">
        <f>[1]JADWAL!DA227</f>
        <v>-</v>
      </c>
      <c r="P140" s="27">
        <f>[1]JADWAL!DB227</f>
        <v>8</v>
      </c>
      <c r="Q140" s="29"/>
      <c r="R140" s="59"/>
      <c r="S140" s="31" t="str">
        <f t="shared" si="4"/>
        <v>D3 Mesin (Produksi)</v>
      </c>
    </row>
    <row r="141" spans="1:19" ht="15.75" thickBot="1" x14ac:dyDescent="0.3">
      <c r="A141" s="8"/>
      <c r="B141" s="35" t="s">
        <v>283</v>
      </c>
      <c r="C141" s="33" t="s">
        <v>26</v>
      </c>
      <c r="D141" s="33"/>
      <c r="E141" s="34" t="s">
        <v>277</v>
      </c>
      <c r="F141" s="35" t="s">
        <v>278</v>
      </c>
      <c r="G141" s="36">
        <v>2</v>
      </c>
      <c r="H141" s="37">
        <f>[1]JADWAL!CT230</f>
        <v>2</v>
      </c>
      <c r="I141" s="36">
        <v>4</v>
      </c>
      <c r="J141" s="36">
        <v>4</v>
      </c>
      <c r="K141" s="61"/>
      <c r="L141" s="39" t="str">
        <f>[1]JADWAL!CX230</f>
        <v>A.106</v>
      </c>
      <c r="M141" s="40" t="str">
        <f>[1]JADWAL!CY230</f>
        <v>Rabu</v>
      </c>
      <c r="N141" s="41">
        <f>[1]JADWAL!CZ230</f>
        <v>1</v>
      </c>
      <c r="O141" s="41" t="str">
        <f>[1]JADWAL!DA230</f>
        <v>-</v>
      </c>
      <c r="P141" s="41">
        <f>[1]JADWAL!DB230</f>
        <v>4</v>
      </c>
      <c r="Q141" s="42"/>
      <c r="R141" s="62"/>
      <c r="S141" s="44" t="str">
        <f t="shared" si="4"/>
        <v>D3 Alat Berat</v>
      </c>
    </row>
    <row r="142" spans="1:19" ht="15.75" thickBot="1" x14ac:dyDescent="0.3">
      <c r="A142" s="8">
        <v>36</v>
      </c>
      <c r="B142" s="48" t="s">
        <v>288</v>
      </c>
      <c r="C142" s="46" t="s">
        <v>243</v>
      </c>
      <c r="D142" s="46"/>
      <c r="E142" s="47" t="s">
        <v>289</v>
      </c>
      <c r="F142" s="48" t="s">
        <v>290</v>
      </c>
      <c r="G142" s="49">
        <v>2</v>
      </c>
      <c r="H142" s="50">
        <f>[1]JADWAL!CT231</f>
        <v>2</v>
      </c>
      <c r="I142" s="49">
        <v>4</v>
      </c>
      <c r="J142" s="49">
        <v>4</v>
      </c>
      <c r="K142" s="51"/>
      <c r="L142" s="52" t="s">
        <v>291</v>
      </c>
      <c r="M142" s="53" t="s">
        <v>129</v>
      </c>
      <c r="N142" s="54">
        <f>[1]JADWAL!CZ231</f>
        <v>1</v>
      </c>
      <c r="O142" s="54" t="str">
        <f>[1]JADWAL!DA231</f>
        <v>-</v>
      </c>
      <c r="P142" s="54">
        <f>[1]JADWAL!DB231</f>
        <v>4</v>
      </c>
      <c r="Q142" s="55">
        <f>SUM(H142)</f>
        <v>2</v>
      </c>
      <c r="R142" s="56">
        <f>SUM(J142)</f>
        <v>4</v>
      </c>
      <c r="S142" s="57" t="str">
        <f t="shared" si="4"/>
        <v>D4 Manufaktur</v>
      </c>
    </row>
    <row r="143" spans="1:19" x14ac:dyDescent="0.25">
      <c r="A143" s="8">
        <v>37</v>
      </c>
      <c r="B143" s="9" t="s">
        <v>292</v>
      </c>
      <c r="C143" s="10" t="s">
        <v>71</v>
      </c>
      <c r="D143" s="10"/>
      <c r="E143" s="11" t="s">
        <v>48</v>
      </c>
      <c r="F143" s="9" t="s">
        <v>49</v>
      </c>
      <c r="G143" s="12">
        <v>2</v>
      </c>
      <c r="H143" s="13">
        <f>[1]JADWAL!CT232</f>
        <v>2</v>
      </c>
      <c r="I143" s="12">
        <v>4</v>
      </c>
      <c r="J143" s="12">
        <v>4</v>
      </c>
      <c r="K143" s="63"/>
      <c r="L143" s="15" t="str">
        <f>[1]JADWAL!CX232</f>
        <v>A.105</v>
      </c>
      <c r="M143" s="58" t="str">
        <f>[1]JADWAL!CY232</f>
        <v>Selasa</v>
      </c>
      <c r="N143" s="16">
        <f>[1]JADWAL!CZ232</f>
        <v>5</v>
      </c>
      <c r="O143" s="16" t="str">
        <f>[1]JADWAL!DA232</f>
        <v>-</v>
      </c>
      <c r="P143" s="16">
        <f>[1]JADWAL!DB232</f>
        <v>8</v>
      </c>
      <c r="Q143" s="17">
        <f>SUM(H143:H148)</f>
        <v>9.6</v>
      </c>
      <c r="R143" s="18">
        <f>SUM(J143:J148)</f>
        <v>32</v>
      </c>
      <c r="S143" s="19" t="str">
        <f t="shared" si="4"/>
        <v>D3 Mesin</v>
      </c>
    </row>
    <row r="144" spans="1:19" x14ac:dyDescent="0.25">
      <c r="A144" s="8"/>
      <c r="B144" s="20" t="s">
        <v>292</v>
      </c>
      <c r="C144" s="21" t="s">
        <v>39</v>
      </c>
      <c r="D144" s="21" t="s">
        <v>40</v>
      </c>
      <c r="E144" s="22" t="s">
        <v>41</v>
      </c>
      <c r="F144" s="20" t="s">
        <v>293</v>
      </c>
      <c r="G144" s="23">
        <v>4</v>
      </c>
      <c r="H144" s="24">
        <f>SUM([1]JADWAL!CT233:CT235)</f>
        <v>1.3</v>
      </c>
      <c r="I144" s="23">
        <v>8</v>
      </c>
      <c r="J144" s="23">
        <v>8</v>
      </c>
      <c r="K144" s="60" t="s">
        <v>192</v>
      </c>
      <c r="L144" s="26" t="str">
        <f>[1]JADWAL!CX233</f>
        <v>Lab Krja Mesin</v>
      </c>
      <c r="M144" s="27" t="str">
        <f>[1]JADWAL!CY233</f>
        <v>Rabu</v>
      </c>
      <c r="N144" s="28">
        <f>[1]JADWAL!CZ233</f>
        <v>1</v>
      </c>
      <c r="O144" s="28" t="str">
        <f>[1]JADWAL!DA233</f>
        <v>-</v>
      </c>
      <c r="P144" s="28">
        <f>[1]JADWAL!DB233</f>
        <v>8</v>
      </c>
      <c r="Q144" s="29"/>
      <c r="R144" s="59"/>
      <c r="S144" s="31" t="str">
        <f t="shared" si="4"/>
        <v>D3 Mesin (Produksi)</v>
      </c>
    </row>
    <row r="145" spans="1:19" x14ac:dyDescent="0.25">
      <c r="A145" s="8"/>
      <c r="B145" s="20" t="s">
        <v>292</v>
      </c>
      <c r="C145" s="21" t="s">
        <v>34</v>
      </c>
      <c r="D145" s="21" t="s">
        <v>40</v>
      </c>
      <c r="E145" s="22" t="s">
        <v>41</v>
      </c>
      <c r="F145" s="20" t="s">
        <v>293</v>
      </c>
      <c r="G145" s="23">
        <v>4</v>
      </c>
      <c r="H145" s="24">
        <f>SUM([1]JADWAL!CT236:CT238)</f>
        <v>1.3</v>
      </c>
      <c r="I145" s="23">
        <v>8</v>
      </c>
      <c r="J145" s="23">
        <v>8</v>
      </c>
      <c r="K145" s="60" t="s">
        <v>192</v>
      </c>
      <c r="L145" s="26" t="str">
        <f>[1]JADWAL!CX236</f>
        <v>Lab Krja Mesin</v>
      </c>
      <c r="M145" s="27" t="str">
        <f>[1]JADWAL!CY236</f>
        <v>Jumat</v>
      </c>
      <c r="N145" s="28">
        <f>[1]JADWAL!CZ236</f>
        <v>1</v>
      </c>
      <c r="O145" s="28" t="str">
        <f>[1]JADWAL!DA236</f>
        <v>-</v>
      </c>
      <c r="P145" s="28">
        <f>[1]JADWAL!DB236</f>
        <v>8</v>
      </c>
      <c r="Q145" s="29"/>
      <c r="R145" s="59"/>
      <c r="S145" s="31" t="str">
        <f t="shared" si="4"/>
        <v>D3 Mesin (Produksi)</v>
      </c>
    </row>
    <row r="146" spans="1:19" x14ac:dyDescent="0.25">
      <c r="A146" s="8"/>
      <c r="B146" s="20" t="s">
        <v>294</v>
      </c>
      <c r="C146" s="21" t="s">
        <v>20</v>
      </c>
      <c r="D146" s="21"/>
      <c r="E146" s="22" t="s">
        <v>52</v>
      </c>
      <c r="F146" s="20" t="s">
        <v>295</v>
      </c>
      <c r="G146" s="23">
        <v>2</v>
      </c>
      <c r="H146" s="24">
        <f>[1]JADWAL!CT239</f>
        <v>2</v>
      </c>
      <c r="I146" s="23">
        <v>3</v>
      </c>
      <c r="J146" s="23">
        <v>3</v>
      </c>
      <c r="K146" s="60"/>
      <c r="L146" s="26" t="str">
        <f>[1]JADWAL!CX239</f>
        <v>A.106</v>
      </c>
      <c r="M146" s="27" t="str">
        <f>[1]JADWAL!CY239</f>
        <v>Selasa</v>
      </c>
      <c r="N146" s="28">
        <f>[1]JADWAL!CZ239</f>
        <v>1</v>
      </c>
      <c r="O146" s="28" t="str">
        <f>[1]JADWAL!DA239</f>
        <v>-</v>
      </c>
      <c r="P146" s="28">
        <f>[1]JADWAL!DB239</f>
        <v>3</v>
      </c>
      <c r="Q146" s="29"/>
      <c r="R146" s="59"/>
      <c r="S146" s="31" t="str">
        <f t="shared" si="4"/>
        <v>D4 Manufaktur</v>
      </c>
    </row>
    <row r="147" spans="1:19" x14ac:dyDescent="0.25">
      <c r="A147" s="8"/>
      <c r="B147" s="20" t="s">
        <v>294</v>
      </c>
      <c r="C147" s="21" t="s">
        <v>17</v>
      </c>
      <c r="D147" s="21" t="s">
        <v>43</v>
      </c>
      <c r="E147" s="22" t="s">
        <v>44</v>
      </c>
      <c r="F147" s="20" t="s">
        <v>296</v>
      </c>
      <c r="G147" s="23">
        <v>3</v>
      </c>
      <c r="H147" s="24">
        <f>SUM([1]JADWAL!CT240:CT242)</f>
        <v>1</v>
      </c>
      <c r="I147" s="23">
        <v>6</v>
      </c>
      <c r="J147" s="23">
        <v>6</v>
      </c>
      <c r="K147" s="60" t="s">
        <v>38</v>
      </c>
      <c r="L147" s="26" t="str">
        <f>[1]JADWAL!CX240</f>
        <v>Lab CNC</v>
      </c>
      <c r="M147" s="27" t="str">
        <f>[1]JADWAL!CY240</f>
        <v>Senin</v>
      </c>
      <c r="N147" s="28">
        <f>[1]JADWAL!CZ240</f>
        <v>5</v>
      </c>
      <c r="O147" s="28" t="str">
        <f>[1]JADWAL!DA240</f>
        <v>-</v>
      </c>
      <c r="P147" s="28">
        <f>[1]JADWAL!DB240</f>
        <v>10</v>
      </c>
      <c r="Q147" s="29"/>
      <c r="R147" s="59"/>
      <c r="S147" s="31" t="str">
        <f t="shared" si="4"/>
        <v>D4 Manufaktur</v>
      </c>
    </row>
    <row r="148" spans="1:19" ht="15.75" thickBot="1" x14ac:dyDescent="0.3">
      <c r="A148" s="8"/>
      <c r="B148" s="20" t="s">
        <v>292</v>
      </c>
      <c r="C148" s="21" t="s">
        <v>108</v>
      </c>
      <c r="D148" s="21"/>
      <c r="E148" s="22"/>
      <c r="F148" s="20" t="s">
        <v>49</v>
      </c>
      <c r="G148" s="23">
        <v>2</v>
      </c>
      <c r="H148" s="24">
        <f>[1]JADWAL!CT243</f>
        <v>2</v>
      </c>
      <c r="I148" s="23">
        <v>3</v>
      </c>
      <c r="J148" s="23">
        <v>3</v>
      </c>
      <c r="K148" s="60"/>
      <c r="L148" s="26" t="str">
        <f>[1]JADWAL!CX243</f>
        <v>Holcim Narogong</v>
      </c>
      <c r="M148" s="27" t="str">
        <f>[1]JADWAL!CY243</f>
        <v>Kamis</v>
      </c>
      <c r="N148" s="28">
        <f>[1]JADWAL!CZ243</f>
        <v>7</v>
      </c>
      <c r="O148" s="28" t="str">
        <f>[1]JADWAL!DA243</f>
        <v>-</v>
      </c>
      <c r="P148" s="28">
        <f>[1]JADWAL!DB243</f>
        <v>9</v>
      </c>
      <c r="Q148" s="29"/>
      <c r="R148" s="59"/>
      <c r="S148" s="31" t="str">
        <f t="shared" si="4"/>
        <v>Kls Holcim</v>
      </c>
    </row>
    <row r="149" spans="1:19" x14ac:dyDescent="0.25">
      <c r="A149" s="8">
        <v>38</v>
      </c>
      <c r="B149" s="9" t="s">
        <v>297</v>
      </c>
      <c r="C149" s="10" t="s">
        <v>243</v>
      </c>
      <c r="D149" s="10"/>
      <c r="E149" s="11" t="s">
        <v>298</v>
      </c>
      <c r="F149" s="9" t="s">
        <v>299</v>
      </c>
      <c r="G149" s="12">
        <v>2</v>
      </c>
      <c r="H149" s="13">
        <f>[1]JADWAL!CT244</f>
        <v>2</v>
      </c>
      <c r="I149" s="12">
        <v>3</v>
      </c>
      <c r="J149" s="12">
        <v>3</v>
      </c>
      <c r="K149" s="63"/>
      <c r="L149" s="15" t="str">
        <f>[1]JADWAL!CX244</f>
        <v>A.214</v>
      </c>
      <c r="M149" s="58" t="str">
        <f>[1]JADWAL!CY244</f>
        <v>Kamis</v>
      </c>
      <c r="N149" s="16">
        <f>[1]JADWAL!CZ244</f>
        <v>7</v>
      </c>
      <c r="O149" s="16" t="str">
        <f>[1]JADWAL!DA244</f>
        <v>-</v>
      </c>
      <c r="P149" s="16">
        <f>[1]JADWAL!DB244</f>
        <v>9</v>
      </c>
      <c r="Q149" s="17">
        <f>SUM(H149:H153)</f>
        <v>7.5</v>
      </c>
      <c r="R149" s="18">
        <f>SUM(J149:J153)</f>
        <v>21</v>
      </c>
      <c r="S149" s="19" t="str">
        <f t="shared" si="4"/>
        <v>D4 Manufaktur</v>
      </c>
    </row>
    <row r="150" spans="1:19" x14ac:dyDescent="0.25">
      <c r="A150" s="8"/>
      <c r="B150" s="20" t="s">
        <v>297</v>
      </c>
      <c r="C150" s="21" t="s">
        <v>30</v>
      </c>
      <c r="D150" s="21"/>
      <c r="E150" s="22" t="s">
        <v>298</v>
      </c>
      <c r="F150" s="20" t="s">
        <v>300</v>
      </c>
      <c r="G150" s="23">
        <v>2</v>
      </c>
      <c r="H150" s="24">
        <f>[1]JADWAL!CT245</f>
        <v>2</v>
      </c>
      <c r="I150" s="23">
        <v>4</v>
      </c>
      <c r="J150" s="23">
        <v>4</v>
      </c>
      <c r="K150" s="60"/>
      <c r="L150" s="26">
        <f>[1]JADWAL!CX245</f>
        <v>0</v>
      </c>
      <c r="M150" s="27" t="str">
        <f>[1]JADWAL!CY245</f>
        <v xml:space="preserve"> </v>
      </c>
      <c r="N150" s="28">
        <f>[1]JADWAL!CZ245</f>
        <v>0</v>
      </c>
      <c r="O150" s="28" t="str">
        <f>[1]JADWAL!DA245</f>
        <v>-</v>
      </c>
      <c r="P150" s="28">
        <f>[1]JADWAL!DB245</f>
        <v>0</v>
      </c>
      <c r="Q150" s="29"/>
      <c r="R150" s="30"/>
      <c r="S150" s="31" t="str">
        <f t="shared" si="4"/>
        <v>D4 Man Lanjutan</v>
      </c>
    </row>
    <row r="151" spans="1:19" x14ac:dyDescent="0.25">
      <c r="A151" s="8"/>
      <c r="B151" s="20" t="s">
        <v>297</v>
      </c>
      <c r="C151" s="21" t="s">
        <v>95</v>
      </c>
      <c r="D151" s="21" t="s">
        <v>174</v>
      </c>
      <c r="E151" s="22" t="s">
        <v>301</v>
      </c>
      <c r="F151" s="20" t="s">
        <v>302</v>
      </c>
      <c r="G151" s="23">
        <v>2</v>
      </c>
      <c r="H151" s="24">
        <f>SUM([1]JADWAL!CT246:CT247)</f>
        <v>1</v>
      </c>
      <c r="I151" s="23">
        <v>4</v>
      </c>
      <c r="J151" s="23">
        <v>4</v>
      </c>
      <c r="K151" s="60" t="s">
        <v>185</v>
      </c>
      <c r="L151" s="26" t="str">
        <f>[1]JADWAL!CX246</f>
        <v>Lab. Listrik &amp; Elek.</v>
      </c>
      <c r="M151" s="27" t="str">
        <f>[1]JADWAL!CY246</f>
        <v>Jumat</v>
      </c>
      <c r="N151" s="28">
        <f>[1]JADWAL!CZ246</f>
        <v>5</v>
      </c>
      <c r="O151" s="28" t="str">
        <f>[1]JADWAL!DA246</f>
        <v>-</v>
      </c>
      <c r="P151" s="28">
        <f>[1]JADWAL!DB246</f>
        <v>8</v>
      </c>
      <c r="Q151" s="29"/>
      <c r="R151" s="30"/>
      <c r="S151" s="31" t="str">
        <f t="shared" si="4"/>
        <v>D3 Energi</v>
      </c>
    </row>
    <row r="152" spans="1:19" x14ac:dyDescent="0.25">
      <c r="A152" s="8"/>
      <c r="B152" s="20" t="s">
        <v>297</v>
      </c>
      <c r="C152" s="21" t="s">
        <v>99</v>
      </c>
      <c r="D152" s="21" t="s">
        <v>174</v>
      </c>
      <c r="E152" s="22" t="s">
        <v>301</v>
      </c>
      <c r="F152" s="20" t="s">
        <v>302</v>
      </c>
      <c r="G152" s="23">
        <v>2</v>
      </c>
      <c r="H152" s="24">
        <f>SUM([1]JADWAL!CT248:CT249)</f>
        <v>1</v>
      </c>
      <c r="I152" s="23">
        <v>4</v>
      </c>
      <c r="J152" s="23">
        <v>4</v>
      </c>
      <c r="K152" s="60" t="s">
        <v>185</v>
      </c>
      <c r="L152" s="26" t="str">
        <f>[1]JADWAL!CX248</f>
        <v>Lab. Listrik &amp; Elek.</v>
      </c>
      <c r="M152" s="27" t="str">
        <f>[1]JADWAL!CY248</f>
        <v>Jumat</v>
      </c>
      <c r="N152" s="28">
        <f>[1]JADWAL!CZ248</f>
        <v>1</v>
      </c>
      <c r="O152" s="28" t="str">
        <f>[1]JADWAL!DA248</f>
        <v>-</v>
      </c>
      <c r="P152" s="28">
        <f>[1]JADWAL!DB248</f>
        <v>4</v>
      </c>
      <c r="Q152" s="29"/>
      <c r="R152" s="30"/>
      <c r="S152" s="31" t="str">
        <f t="shared" si="4"/>
        <v>D3 Energi</v>
      </c>
    </row>
    <row r="153" spans="1:19" ht="15.75" thickBot="1" x14ac:dyDescent="0.3">
      <c r="A153" s="8"/>
      <c r="B153" s="20" t="s">
        <v>297</v>
      </c>
      <c r="C153" s="21" t="s">
        <v>55</v>
      </c>
      <c r="D153" s="21"/>
      <c r="E153" s="22" t="s">
        <v>86</v>
      </c>
      <c r="F153" s="20" t="s">
        <v>87</v>
      </c>
      <c r="G153" s="23">
        <v>3</v>
      </c>
      <c r="H153" s="24">
        <f>[1]JADWAL!CT250</f>
        <v>1.5</v>
      </c>
      <c r="I153" s="23">
        <v>6</v>
      </c>
      <c r="J153" s="23">
        <v>6</v>
      </c>
      <c r="K153" s="60"/>
      <c r="L153" s="26" t="str">
        <f>[1]JADWAL!CX250</f>
        <v>A.216</v>
      </c>
      <c r="M153" s="27" t="str">
        <f>[1]JADWAL!CY250</f>
        <v>Kamis</v>
      </c>
      <c r="N153" s="28">
        <f>[1]JADWAL!CZ250</f>
        <v>1</v>
      </c>
      <c r="O153" s="28" t="str">
        <f>[1]JADWAL!DA250</f>
        <v>-</v>
      </c>
      <c r="P153" s="28">
        <f>[1]JADWAL!DB250</f>
        <v>6</v>
      </c>
      <c r="Q153" s="29"/>
      <c r="R153" s="30"/>
      <c r="S153" s="31" t="str">
        <f t="shared" si="4"/>
        <v>D4 Pembangkit</v>
      </c>
    </row>
    <row r="154" spans="1:19" x14ac:dyDescent="0.25">
      <c r="A154" s="8">
        <v>39</v>
      </c>
      <c r="B154" s="9" t="s">
        <v>303</v>
      </c>
      <c r="C154" s="10" t="s">
        <v>225</v>
      </c>
      <c r="D154" s="10"/>
      <c r="E154" s="11" t="s">
        <v>157</v>
      </c>
      <c r="F154" s="9" t="s">
        <v>158</v>
      </c>
      <c r="G154" s="12">
        <v>4</v>
      </c>
      <c r="H154" s="13">
        <f>[1]JADWAL!CT253</f>
        <v>4</v>
      </c>
      <c r="I154" s="12">
        <v>8</v>
      </c>
      <c r="J154" s="12">
        <v>8</v>
      </c>
      <c r="K154" s="63"/>
      <c r="L154" s="15" t="str">
        <f>[1]JADWAL!CX253</f>
        <v>Y.202</v>
      </c>
      <c r="M154" s="58" t="str">
        <f>[1]JADWAL!CY253</f>
        <v>Kamis</v>
      </c>
      <c r="N154" s="16">
        <f>[1]JADWAL!CZ253</f>
        <v>1</v>
      </c>
      <c r="O154" s="16" t="str">
        <f>[1]JADWAL!DA253</f>
        <v>-</v>
      </c>
      <c r="P154" s="16">
        <f>[1]JADWAL!DB253</f>
        <v>8</v>
      </c>
      <c r="Q154" s="17">
        <f>SUM(H154:H157)</f>
        <v>14</v>
      </c>
      <c r="R154" s="18">
        <f>SUM(J154:J157)</f>
        <v>28</v>
      </c>
      <c r="S154" s="19" t="str">
        <f t="shared" si="4"/>
        <v>D3 Alat Berat</v>
      </c>
    </row>
    <row r="155" spans="1:19" x14ac:dyDescent="0.25">
      <c r="A155" s="8"/>
      <c r="B155" s="20" t="s">
        <v>303</v>
      </c>
      <c r="C155" s="21" t="s">
        <v>139</v>
      </c>
      <c r="D155" s="21"/>
      <c r="E155" s="22" t="s">
        <v>304</v>
      </c>
      <c r="F155" s="20" t="s">
        <v>305</v>
      </c>
      <c r="G155" s="23">
        <v>4</v>
      </c>
      <c r="H155" s="24">
        <f>[1]JADWAL!CT254</f>
        <v>4</v>
      </c>
      <c r="I155" s="23">
        <v>8</v>
      </c>
      <c r="J155" s="23">
        <v>8</v>
      </c>
      <c r="K155" s="60"/>
      <c r="L155" s="26" t="str">
        <f>[1]JADWAL!CX254</f>
        <v>Y.201</v>
      </c>
      <c r="M155" s="27" t="str">
        <f>[1]JADWAL!CY254</f>
        <v>Rabu</v>
      </c>
      <c r="N155" s="28">
        <f>[1]JADWAL!CZ254</f>
        <v>1</v>
      </c>
      <c r="O155" s="28" t="str">
        <f>[1]JADWAL!DA254</f>
        <v>-</v>
      </c>
      <c r="P155" s="28">
        <f>[1]JADWAL!DB254</f>
        <v>8</v>
      </c>
      <c r="Q155" s="29"/>
      <c r="R155" s="59"/>
      <c r="S155" s="31" t="str">
        <f t="shared" si="4"/>
        <v>D3 Alat Berat</v>
      </c>
    </row>
    <row r="156" spans="1:19" x14ac:dyDescent="0.25">
      <c r="A156" s="8"/>
      <c r="B156" s="20" t="s">
        <v>303</v>
      </c>
      <c r="C156" s="21" t="s">
        <v>138</v>
      </c>
      <c r="D156" s="21"/>
      <c r="E156" s="22" t="s">
        <v>155</v>
      </c>
      <c r="F156" s="20" t="s">
        <v>156</v>
      </c>
      <c r="G156" s="23">
        <v>3</v>
      </c>
      <c r="H156" s="24">
        <f>[1]JADWAL!CT255</f>
        <v>3</v>
      </c>
      <c r="I156" s="23">
        <v>6</v>
      </c>
      <c r="J156" s="23">
        <v>6</v>
      </c>
      <c r="K156" s="60"/>
      <c r="L156" s="26" t="str">
        <f>[1]JADWAL!CX255</f>
        <v>Y.301</v>
      </c>
      <c r="M156" s="27" t="str">
        <f>[1]JADWAL!CY255</f>
        <v>Selasa</v>
      </c>
      <c r="N156" s="28">
        <f>[1]JADWAL!CZ255</f>
        <v>1</v>
      </c>
      <c r="O156" s="28" t="str">
        <f>[1]JADWAL!DA255</f>
        <v>-</v>
      </c>
      <c r="P156" s="28">
        <f>[1]JADWAL!DB255</f>
        <v>6</v>
      </c>
      <c r="Q156" s="29"/>
      <c r="R156" s="59"/>
      <c r="S156" s="31" t="str">
        <f t="shared" si="4"/>
        <v>D3 Alat Berat</v>
      </c>
    </row>
    <row r="157" spans="1:19" ht="15.75" thickBot="1" x14ac:dyDescent="0.3">
      <c r="A157" s="8"/>
      <c r="B157" s="35" t="s">
        <v>303</v>
      </c>
      <c r="C157" s="33" t="s">
        <v>135</v>
      </c>
      <c r="D157" s="33"/>
      <c r="E157" s="34" t="s">
        <v>152</v>
      </c>
      <c r="F157" s="35" t="s">
        <v>153</v>
      </c>
      <c r="G157" s="36">
        <v>3</v>
      </c>
      <c r="H157" s="37">
        <f>[1]JADWAL!CT256</f>
        <v>3</v>
      </c>
      <c r="I157" s="36">
        <v>6</v>
      </c>
      <c r="J157" s="36">
        <v>6</v>
      </c>
      <c r="K157" s="61"/>
      <c r="L157" s="39" t="str">
        <f>[1]JADWAL!CX256</f>
        <v>Y.304</v>
      </c>
      <c r="M157" s="40" t="str">
        <f>[1]JADWAL!CY256</f>
        <v>Senin</v>
      </c>
      <c r="N157" s="41">
        <f>[1]JADWAL!CZ256</f>
        <v>5</v>
      </c>
      <c r="O157" s="41" t="str">
        <f>[1]JADWAL!DA256</f>
        <v>-</v>
      </c>
      <c r="P157" s="41">
        <f>[1]JADWAL!DB256</f>
        <v>10</v>
      </c>
      <c r="Q157" s="42"/>
      <c r="R157" s="62"/>
      <c r="S157" s="44" t="str">
        <f t="shared" si="4"/>
        <v>D3 Alat Berat</v>
      </c>
    </row>
    <row r="158" spans="1:19" x14ac:dyDescent="0.25">
      <c r="A158" s="8">
        <v>40</v>
      </c>
      <c r="B158" s="68" t="s">
        <v>306</v>
      </c>
      <c r="C158" s="21" t="s">
        <v>68</v>
      </c>
      <c r="D158" s="21" t="s">
        <v>143</v>
      </c>
      <c r="E158" s="22" t="s">
        <v>144</v>
      </c>
      <c r="F158" s="20" t="s">
        <v>307</v>
      </c>
      <c r="G158" s="23">
        <v>2</v>
      </c>
      <c r="H158" s="24">
        <f>SUM([1]JADWAL!CT257:CT259)</f>
        <v>0.7</v>
      </c>
      <c r="I158" s="23">
        <v>4</v>
      </c>
      <c r="J158" s="23">
        <v>4</v>
      </c>
      <c r="K158" s="60" t="s">
        <v>38</v>
      </c>
      <c r="L158" s="26" t="str">
        <f>[1]JADWAL!CX257</f>
        <v>R. Kls.Las</v>
      </c>
      <c r="M158" s="27" t="str">
        <f>[1]JADWAL!CY257</f>
        <v>Senin</v>
      </c>
      <c r="N158" s="28">
        <f>[1]JADWAL!CZ257</f>
        <v>1</v>
      </c>
      <c r="O158" s="28" t="str">
        <f>[1]JADWAL!DA257</f>
        <v>-</v>
      </c>
      <c r="P158" s="28">
        <f>[1]JADWAL!DB257</f>
        <v>4</v>
      </c>
      <c r="Q158" s="29">
        <f>SUM(H158:H161)</f>
        <v>11.7</v>
      </c>
      <c r="R158" s="30">
        <f>SUM(J158:J161)</f>
        <v>26</v>
      </c>
      <c r="S158" s="31" t="str">
        <f t="shared" si="4"/>
        <v>D3 Mesin (Perawatan)</v>
      </c>
    </row>
    <row r="159" spans="1:19" x14ac:dyDescent="0.25">
      <c r="A159" s="8"/>
      <c r="B159" s="68" t="s">
        <v>306</v>
      </c>
      <c r="C159" s="21" t="s">
        <v>225</v>
      </c>
      <c r="D159" s="21"/>
      <c r="E159" s="22" t="s">
        <v>304</v>
      </c>
      <c r="F159" s="20" t="s">
        <v>305</v>
      </c>
      <c r="G159" s="23">
        <v>4</v>
      </c>
      <c r="H159" s="24">
        <f>[1]JADWAL!CT260</f>
        <v>4</v>
      </c>
      <c r="I159" s="23">
        <v>8</v>
      </c>
      <c r="J159" s="23">
        <v>8</v>
      </c>
      <c r="K159" s="60"/>
      <c r="L159" s="26" t="str">
        <f>[1]JADWAL!CX260</f>
        <v>Y.202</v>
      </c>
      <c r="M159" s="27" t="str">
        <f>[1]JADWAL!CY260</f>
        <v>Rabu</v>
      </c>
      <c r="N159" s="28">
        <f>[1]JADWAL!CZ260</f>
        <v>1</v>
      </c>
      <c r="O159" s="28" t="str">
        <f>[1]JADWAL!DA260</f>
        <v>-</v>
      </c>
      <c r="P159" s="28">
        <f>[1]JADWAL!DB260</f>
        <v>8</v>
      </c>
      <c r="Q159" s="29"/>
      <c r="R159" s="30"/>
      <c r="S159" s="31" t="str">
        <f t="shared" si="4"/>
        <v>D3 Alat Berat</v>
      </c>
    </row>
    <row r="160" spans="1:19" x14ac:dyDescent="0.25">
      <c r="A160" s="8"/>
      <c r="B160" s="68" t="s">
        <v>306</v>
      </c>
      <c r="C160" s="21" t="s">
        <v>139</v>
      </c>
      <c r="D160" s="21"/>
      <c r="E160" s="22" t="s">
        <v>308</v>
      </c>
      <c r="F160" s="20" t="s">
        <v>309</v>
      </c>
      <c r="G160" s="23">
        <v>3</v>
      </c>
      <c r="H160" s="24">
        <f>[1]JADWAL!CT261</f>
        <v>3</v>
      </c>
      <c r="I160" s="23">
        <v>6</v>
      </c>
      <c r="J160" s="23">
        <v>6</v>
      </c>
      <c r="K160" s="60"/>
      <c r="L160" s="26" t="str">
        <f>[1]JADWAL!CX261</f>
        <v>A.208</v>
      </c>
      <c r="M160" s="27" t="str">
        <f>[1]JADWAL!CY261</f>
        <v>Selasa</v>
      </c>
      <c r="N160" s="28">
        <f>[1]JADWAL!CZ261</f>
        <v>1</v>
      </c>
      <c r="O160" s="28" t="str">
        <f>[1]JADWAL!DA261</f>
        <v>-</v>
      </c>
      <c r="P160" s="28">
        <f>[1]JADWAL!DB261</f>
        <v>6</v>
      </c>
      <c r="Q160" s="29"/>
      <c r="R160" s="30"/>
      <c r="S160" s="31" t="str">
        <f t="shared" si="4"/>
        <v>D3 Alat Berat</v>
      </c>
    </row>
    <row r="161" spans="1:19" ht="15.75" thickBot="1" x14ac:dyDescent="0.3">
      <c r="A161" s="8"/>
      <c r="B161" s="69" t="s">
        <v>306</v>
      </c>
      <c r="C161" s="33" t="s">
        <v>135</v>
      </c>
      <c r="D161" s="33"/>
      <c r="E161" s="34" t="s">
        <v>310</v>
      </c>
      <c r="F161" s="35" t="s">
        <v>311</v>
      </c>
      <c r="G161" s="36">
        <v>4</v>
      </c>
      <c r="H161" s="37">
        <f>[1]JADWAL!CT262</f>
        <v>4</v>
      </c>
      <c r="I161" s="36">
        <v>8</v>
      </c>
      <c r="J161" s="36">
        <v>8</v>
      </c>
      <c r="K161" s="61"/>
      <c r="L161" s="39" t="str">
        <f>[1]JADWAL!CX262</f>
        <v>Y.302</v>
      </c>
      <c r="M161" s="40" t="str">
        <f>[1]JADWAL!CY262</f>
        <v>Jumat</v>
      </c>
      <c r="N161" s="41">
        <f>[1]JADWAL!CZ262</f>
        <v>2</v>
      </c>
      <c r="O161" s="41" t="str">
        <f>[1]JADWAL!DA262</f>
        <v>-</v>
      </c>
      <c r="P161" s="41">
        <f>[1]JADWAL!DB262</f>
        <v>9</v>
      </c>
      <c r="Q161" s="42"/>
      <c r="R161" s="43"/>
      <c r="S161" s="44" t="str">
        <f t="shared" si="4"/>
        <v>D3 Alat Berat</v>
      </c>
    </row>
    <row r="162" spans="1:19" x14ac:dyDescent="0.25">
      <c r="A162" s="8">
        <v>41</v>
      </c>
      <c r="B162" s="9" t="s">
        <v>312</v>
      </c>
      <c r="C162" s="10" t="s">
        <v>17</v>
      </c>
      <c r="D162" s="10"/>
      <c r="E162" s="11" t="s">
        <v>313</v>
      </c>
      <c r="F162" s="9" t="s">
        <v>314</v>
      </c>
      <c r="G162" s="12">
        <v>2</v>
      </c>
      <c r="H162" s="13">
        <f>[1]JADWAL!CT263</f>
        <v>2</v>
      </c>
      <c r="I162" s="12">
        <v>4</v>
      </c>
      <c r="J162" s="12">
        <v>4</v>
      </c>
      <c r="K162" s="63"/>
      <c r="L162" s="15" t="str">
        <f>[1]JADWAL!CX263</f>
        <v>Lab. Kom (A.115)</v>
      </c>
      <c r="M162" s="58" t="str">
        <f>[1]JADWAL!CY263</f>
        <v>Jumat</v>
      </c>
      <c r="N162" s="16">
        <f>[1]JADWAL!CZ263</f>
        <v>5</v>
      </c>
      <c r="O162" s="16" t="str">
        <f>[1]JADWAL!DA263</f>
        <v>-</v>
      </c>
      <c r="P162" s="16">
        <f>[1]JADWAL!DB263</f>
        <v>8</v>
      </c>
      <c r="Q162" s="17">
        <f>SUM(H162:H166)</f>
        <v>10</v>
      </c>
      <c r="R162" s="18">
        <f>SUM(J162:J166)</f>
        <v>20</v>
      </c>
      <c r="S162" s="19" t="str">
        <f t="shared" si="4"/>
        <v>D4 Manufaktur</v>
      </c>
    </row>
    <row r="163" spans="1:19" x14ac:dyDescent="0.25">
      <c r="A163" s="8"/>
      <c r="B163" s="20" t="s">
        <v>312</v>
      </c>
      <c r="C163" s="21" t="s">
        <v>64</v>
      </c>
      <c r="D163" s="21"/>
      <c r="E163" s="22" t="s">
        <v>315</v>
      </c>
      <c r="F163" s="20" t="s">
        <v>316</v>
      </c>
      <c r="G163" s="23">
        <v>2</v>
      </c>
      <c r="H163" s="24">
        <f>[1]JADWAL!CT264</f>
        <v>2</v>
      </c>
      <c r="I163" s="23">
        <v>4</v>
      </c>
      <c r="J163" s="23">
        <v>4</v>
      </c>
      <c r="K163" s="60"/>
      <c r="L163" s="26" t="str">
        <f>[1]JADWAL!CX264</f>
        <v>Lab. Kom (A.115)</v>
      </c>
      <c r="M163" s="27" t="str">
        <f>[1]JADWAL!CY264</f>
        <v>Jumat</v>
      </c>
      <c r="N163" s="28">
        <f>[1]JADWAL!CZ264</f>
        <v>1</v>
      </c>
      <c r="O163" s="28" t="str">
        <f>[1]JADWAL!DA264</f>
        <v>-</v>
      </c>
      <c r="P163" s="28">
        <f>[1]JADWAL!DB264</f>
        <v>4</v>
      </c>
      <c r="Q163" s="29"/>
      <c r="R163" s="30"/>
      <c r="S163" s="31" t="str">
        <f t="shared" si="4"/>
        <v>D3 Energi</v>
      </c>
    </row>
    <row r="164" spans="1:19" x14ac:dyDescent="0.25">
      <c r="A164" s="8"/>
      <c r="B164" s="20" t="s">
        <v>312</v>
      </c>
      <c r="C164" s="21" t="s">
        <v>58</v>
      </c>
      <c r="D164" s="21"/>
      <c r="E164" s="22" t="s">
        <v>315</v>
      </c>
      <c r="F164" s="20" t="s">
        <v>316</v>
      </c>
      <c r="G164" s="23">
        <v>2</v>
      </c>
      <c r="H164" s="24">
        <f>[1]JADWAL!CT265</f>
        <v>2</v>
      </c>
      <c r="I164" s="23">
        <v>4</v>
      </c>
      <c r="J164" s="23">
        <v>4</v>
      </c>
      <c r="K164" s="60"/>
      <c r="L164" s="26" t="str">
        <f>[1]JADWAL!CX265</f>
        <v>Lab. Kom (A.115)</v>
      </c>
      <c r="M164" s="27" t="str">
        <f>[1]JADWAL!CY265</f>
        <v>Rabu</v>
      </c>
      <c r="N164" s="28">
        <f>[1]JADWAL!CZ265</f>
        <v>1</v>
      </c>
      <c r="O164" s="28" t="str">
        <f>[1]JADWAL!DA265</f>
        <v>-</v>
      </c>
      <c r="P164" s="28">
        <f>[1]JADWAL!DB265</f>
        <v>4</v>
      </c>
      <c r="Q164" s="29"/>
      <c r="R164" s="30"/>
      <c r="S164" s="31" t="str">
        <f t="shared" si="4"/>
        <v>D3 Energi</v>
      </c>
    </row>
    <row r="165" spans="1:19" x14ac:dyDescent="0.25">
      <c r="A165" s="8"/>
      <c r="B165" s="20" t="s">
        <v>312</v>
      </c>
      <c r="C165" s="21" t="s">
        <v>99</v>
      </c>
      <c r="D165" s="21"/>
      <c r="E165" s="22" t="s">
        <v>317</v>
      </c>
      <c r="F165" s="20" t="s">
        <v>318</v>
      </c>
      <c r="G165" s="23">
        <v>2</v>
      </c>
      <c r="H165" s="24">
        <f>[1]JADWAL!CT266</f>
        <v>2</v>
      </c>
      <c r="I165" s="23">
        <v>4</v>
      </c>
      <c r="J165" s="23">
        <v>4</v>
      </c>
      <c r="K165" s="60"/>
      <c r="L165" s="26" t="str">
        <f>[1]JADWAL!CX266</f>
        <v>Lab. Kom (A.115)</v>
      </c>
      <c r="M165" s="27" t="str">
        <f>[1]JADWAL!CY266</f>
        <v>Selasa</v>
      </c>
      <c r="N165" s="28">
        <f>[1]JADWAL!CZ266</f>
        <v>1</v>
      </c>
      <c r="O165" s="28" t="str">
        <f>[1]JADWAL!DA266</f>
        <v>-</v>
      </c>
      <c r="P165" s="28">
        <f>[1]JADWAL!DB266</f>
        <v>4</v>
      </c>
      <c r="Q165" s="29"/>
      <c r="R165" s="30"/>
      <c r="S165" s="31" t="str">
        <f t="shared" si="4"/>
        <v>D3 Energi</v>
      </c>
    </row>
    <row r="166" spans="1:19" ht="15.75" thickBot="1" x14ac:dyDescent="0.3">
      <c r="A166" s="8"/>
      <c r="B166" s="35" t="s">
        <v>312</v>
      </c>
      <c r="C166" s="33" t="s">
        <v>95</v>
      </c>
      <c r="D166" s="33"/>
      <c r="E166" s="34" t="s">
        <v>317</v>
      </c>
      <c r="F166" s="35" t="s">
        <v>318</v>
      </c>
      <c r="G166" s="36">
        <v>2</v>
      </c>
      <c r="H166" s="37">
        <f>[1]JADWAL!CT267</f>
        <v>2</v>
      </c>
      <c r="I166" s="36">
        <v>4</v>
      </c>
      <c r="J166" s="36">
        <v>4</v>
      </c>
      <c r="K166" s="61"/>
      <c r="L166" s="39" t="str">
        <f>[1]JADWAL!CX267</f>
        <v>Lab. Kom (A.115)</v>
      </c>
      <c r="M166" s="40" t="str">
        <f>[1]JADWAL!CY267</f>
        <v>Kamis</v>
      </c>
      <c r="N166" s="41">
        <f>[1]JADWAL!CZ267</f>
        <v>1</v>
      </c>
      <c r="O166" s="41" t="str">
        <f>[1]JADWAL!DA267</f>
        <v>-</v>
      </c>
      <c r="P166" s="41">
        <f>[1]JADWAL!DB267</f>
        <v>4</v>
      </c>
      <c r="Q166" s="42"/>
      <c r="R166" s="43"/>
      <c r="S166" s="44" t="str">
        <f t="shared" si="4"/>
        <v>D3 Energi</v>
      </c>
    </row>
    <row r="167" spans="1:19" x14ac:dyDescent="0.25">
      <c r="A167" s="8">
        <v>42</v>
      </c>
      <c r="B167" s="9" t="s">
        <v>319</v>
      </c>
      <c r="C167" s="10" t="s">
        <v>180</v>
      </c>
      <c r="D167" s="10"/>
      <c r="E167" s="11" t="s">
        <v>320</v>
      </c>
      <c r="F167" s="9" t="s">
        <v>321</v>
      </c>
      <c r="G167" s="12">
        <v>1</v>
      </c>
      <c r="H167" s="13">
        <f>[1]JADWAL!CT268</f>
        <v>1</v>
      </c>
      <c r="I167" s="12">
        <v>2</v>
      </c>
      <c r="J167" s="12">
        <v>2</v>
      </c>
      <c r="K167" s="63"/>
      <c r="L167" s="15" t="str">
        <f>[1]JADWAL!CX268</f>
        <v>A.111(G1)</v>
      </c>
      <c r="M167" s="58" t="str">
        <f>[1]JADWAL!CY268</f>
        <v>Senin</v>
      </c>
      <c r="N167" s="16">
        <f>[1]JADWAL!CZ268</f>
        <v>1</v>
      </c>
      <c r="O167" s="16" t="str">
        <f>[1]JADWAL!DA268</f>
        <v>-</v>
      </c>
      <c r="P167" s="16">
        <f>[1]JADWAL!DB268</f>
        <v>2</v>
      </c>
      <c r="Q167" s="17">
        <f>SUM(H167:H173)</f>
        <v>12</v>
      </c>
      <c r="R167" s="18">
        <f>SUM(J167:J173)</f>
        <v>24</v>
      </c>
      <c r="S167" s="19" t="str">
        <f t="shared" si="4"/>
        <v>Kls AMTO-GMF</v>
      </c>
    </row>
    <row r="168" spans="1:19" x14ac:dyDescent="0.25">
      <c r="A168" s="8"/>
      <c r="B168" s="20" t="s">
        <v>322</v>
      </c>
      <c r="C168" s="21" t="s">
        <v>180</v>
      </c>
      <c r="D168" s="21"/>
      <c r="E168" s="22" t="s">
        <v>323</v>
      </c>
      <c r="F168" s="20" t="s">
        <v>324</v>
      </c>
      <c r="G168" s="23">
        <v>2</v>
      </c>
      <c r="H168" s="24">
        <f>[1]JADWAL!CT269</f>
        <v>1</v>
      </c>
      <c r="I168" s="23">
        <v>4</v>
      </c>
      <c r="J168" s="23">
        <v>4</v>
      </c>
      <c r="K168" s="60"/>
      <c r="L168" s="26" t="str">
        <f>[1]JADWAL!CX269</f>
        <v>Lab U.L &amp; Metrol.</v>
      </c>
      <c r="M168" s="27" t="str">
        <f>[1]JADWAL!CY269</f>
        <v>Selasa</v>
      </c>
      <c r="N168" s="28">
        <f>[1]JADWAL!CZ269</f>
        <v>5</v>
      </c>
      <c r="O168" s="28" t="str">
        <f>[1]JADWAL!DA269</f>
        <v>-</v>
      </c>
      <c r="P168" s="28">
        <f>[1]JADWAL!DB269</f>
        <v>8</v>
      </c>
      <c r="Q168" s="29"/>
      <c r="R168" s="30"/>
      <c r="S168" s="31" t="str">
        <f t="shared" si="4"/>
        <v>Kls AMTO-GMF</v>
      </c>
    </row>
    <row r="169" spans="1:19" x14ac:dyDescent="0.25">
      <c r="A169" s="8"/>
      <c r="B169" s="20" t="s">
        <v>322</v>
      </c>
      <c r="C169" s="21" t="s">
        <v>89</v>
      </c>
      <c r="D169" s="21"/>
      <c r="E169" s="22" t="s">
        <v>325</v>
      </c>
      <c r="F169" s="20" t="s">
        <v>326</v>
      </c>
      <c r="G169" s="23">
        <v>2</v>
      </c>
      <c r="H169" s="24">
        <f>[1]JADWAL!CT270</f>
        <v>2</v>
      </c>
      <c r="I169" s="23">
        <v>4</v>
      </c>
      <c r="J169" s="23">
        <v>4</v>
      </c>
      <c r="K169" s="60"/>
      <c r="L169" s="26" t="str">
        <f>[1]JADWAL!CX270</f>
        <v>A.106</v>
      </c>
      <c r="M169" s="27" t="str">
        <f>[1]JADWAL!CY270</f>
        <v>Selasa</v>
      </c>
      <c r="N169" s="28">
        <f>[1]JADWAL!CZ270</f>
        <v>5</v>
      </c>
      <c r="O169" s="28" t="str">
        <f>[1]JADWAL!DA270</f>
        <v>-</v>
      </c>
      <c r="P169" s="28">
        <f>[1]JADWAL!DB270</f>
        <v>8</v>
      </c>
      <c r="Q169" s="29"/>
      <c r="R169" s="59"/>
      <c r="S169" s="31" t="str">
        <f t="shared" si="4"/>
        <v>D3 Mesin</v>
      </c>
    </row>
    <row r="170" spans="1:19" x14ac:dyDescent="0.25">
      <c r="A170" s="8"/>
      <c r="B170" s="20" t="s">
        <v>322</v>
      </c>
      <c r="C170" s="21" t="s">
        <v>47</v>
      </c>
      <c r="D170" s="21"/>
      <c r="E170" s="22" t="s">
        <v>325</v>
      </c>
      <c r="F170" s="20" t="s">
        <v>326</v>
      </c>
      <c r="G170" s="23">
        <v>2</v>
      </c>
      <c r="H170" s="24">
        <f>[1]JADWAL!CT271</f>
        <v>2</v>
      </c>
      <c r="I170" s="23">
        <v>4</v>
      </c>
      <c r="J170" s="23">
        <v>4</v>
      </c>
      <c r="K170" s="60"/>
      <c r="L170" s="26" t="str">
        <f>[1]JADWAL!CX271</f>
        <v>A.105</v>
      </c>
      <c r="M170" s="27" t="str">
        <f>[1]JADWAL!CY271</f>
        <v>Rabu</v>
      </c>
      <c r="N170" s="28">
        <f>[1]JADWAL!CZ271</f>
        <v>1</v>
      </c>
      <c r="O170" s="28" t="str">
        <f>[1]JADWAL!DA271</f>
        <v>-</v>
      </c>
      <c r="P170" s="28">
        <f>[1]JADWAL!DB271</f>
        <v>4</v>
      </c>
      <c r="Q170" s="29"/>
      <c r="R170" s="59"/>
      <c r="S170" s="31" t="str">
        <f t="shared" si="4"/>
        <v>D3 Mesin</v>
      </c>
    </row>
    <row r="171" spans="1:19" x14ac:dyDescent="0.25">
      <c r="A171" s="8"/>
      <c r="B171" s="20" t="s">
        <v>322</v>
      </c>
      <c r="C171" s="21" t="s">
        <v>20</v>
      </c>
      <c r="D171" s="21"/>
      <c r="E171" s="22" t="s">
        <v>327</v>
      </c>
      <c r="F171" s="20" t="s">
        <v>326</v>
      </c>
      <c r="G171" s="23">
        <v>2</v>
      </c>
      <c r="H171" s="24">
        <f>[1]JADWAL!CT272</f>
        <v>2</v>
      </c>
      <c r="I171" s="23">
        <v>4</v>
      </c>
      <c r="J171" s="23">
        <v>4</v>
      </c>
      <c r="K171" s="60"/>
      <c r="L171" s="26" t="str">
        <f>[1]JADWAL!CX272</f>
        <v>A.105</v>
      </c>
      <c r="M171" s="27" t="str">
        <f>[1]JADWAL!CY272</f>
        <v>Rabu</v>
      </c>
      <c r="N171" s="28">
        <f>[1]JADWAL!CZ272</f>
        <v>5</v>
      </c>
      <c r="O171" s="28" t="str">
        <f>[1]JADWAL!DA272</f>
        <v>-</v>
      </c>
      <c r="P171" s="28">
        <f>[1]JADWAL!DB272</f>
        <v>8</v>
      </c>
      <c r="Q171" s="29"/>
      <c r="R171" s="59"/>
      <c r="S171" s="31" t="str">
        <f t="shared" si="4"/>
        <v>D4 Manufaktur</v>
      </c>
    </row>
    <row r="172" spans="1:19" x14ac:dyDescent="0.25">
      <c r="A172" s="8"/>
      <c r="B172" s="20" t="s">
        <v>322</v>
      </c>
      <c r="C172" s="21" t="s">
        <v>108</v>
      </c>
      <c r="D172" s="21"/>
      <c r="E172" s="22"/>
      <c r="F172" s="20" t="s">
        <v>326</v>
      </c>
      <c r="G172" s="23">
        <v>2</v>
      </c>
      <c r="H172" s="24">
        <f>[1]JADWAL!CT273</f>
        <v>2</v>
      </c>
      <c r="I172" s="23">
        <v>3</v>
      </c>
      <c r="J172" s="23">
        <v>3</v>
      </c>
      <c r="K172" s="60"/>
      <c r="L172" s="26" t="str">
        <f>[1]JADWAL!CX273</f>
        <v>Holcim Narogong</v>
      </c>
      <c r="M172" s="27" t="str">
        <f>[1]JADWAL!CY273</f>
        <v>Kamis</v>
      </c>
      <c r="N172" s="28">
        <f>[1]JADWAL!CZ273</f>
        <v>4</v>
      </c>
      <c r="O172" s="28" t="str">
        <f>[1]JADWAL!DA273</f>
        <v>-</v>
      </c>
      <c r="P172" s="28">
        <f>[1]JADWAL!DB273</f>
        <v>6</v>
      </c>
      <c r="Q172" s="29"/>
      <c r="R172" s="59"/>
      <c r="S172" s="31" t="str">
        <f t="shared" si="4"/>
        <v>Kls Holcim</v>
      </c>
    </row>
    <row r="173" spans="1:19" ht="15.75" thickBot="1" x14ac:dyDescent="0.3">
      <c r="A173" s="8"/>
      <c r="B173" s="35" t="s">
        <v>322</v>
      </c>
      <c r="C173" s="33" t="s">
        <v>249</v>
      </c>
      <c r="D173" s="33"/>
      <c r="E173" s="34"/>
      <c r="F173" s="35" t="s">
        <v>326</v>
      </c>
      <c r="G173" s="36">
        <v>2</v>
      </c>
      <c r="H173" s="37">
        <f>[1]JADWAL!CT274</f>
        <v>2</v>
      </c>
      <c r="I173" s="36">
        <v>3</v>
      </c>
      <c r="J173" s="36">
        <v>3</v>
      </c>
      <c r="K173" s="61"/>
      <c r="L173" s="39" t="str">
        <f>[1]JADWAL!CX274</f>
        <v>Holcim Cilacap</v>
      </c>
      <c r="M173" s="40" t="str">
        <f>[1]JADWAL!CY274</f>
        <v>Kamis</v>
      </c>
      <c r="N173" s="41">
        <f>[1]JADWAL!CZ274</f>
        <v>4</v>
      </c>
      <c r="O173" s="41" t="str">
        <f>[1]JADWAL!DA274</f>
        <v>-</v>
      </c>
      <c r="P173" s="41">
        <f>[1]JADWAL!DB274</f>
        <v>6</v>
      </c>
      <c r="Q173" s="42"/>
      <c r="R173" s="62"/>
      <c r="S173" s="44" t="str">
        <f t="shared" si="4"/>
        <v>Kls Holcim</v>
      </c>
    </row>
    <row r="174" spans="1:19" ht="15.75" thickBot="1" x14ac:dyDescent="0.3">
      <c r="A174" s="8">
        <v>43</v>
      </c>
      <c r="B174" s="48" t="s">
        <v>328</v>
      </c>
      <c r="C174" s="46" t="s">
        <v>23</v>
      </c>
      <c r="D174" s="46"/>
      <c r="E174" s="47" t="s">
        <v>329</v>
      </c>
      <c r="F174" s="48" t="s">
        <v>330</v>
      </c>
      <c r="G174" s="49">
        <v>2</v>
      </c>
      <c r="H174" s="50">
        <f>[1]JADWAL!CT275</f>
        <v>2</v>
      </c>
      <c r="I174" s="49"/>
      <c r="J174" s="49">
        <v>4</v>
      </c>
      <c r="K174" s="51"/>
      <c r="L174" s="52" t="str">
        <f>[1]JADWAL!CX275</f>
        <v>A.214</v>
      </c>
      <c r="M174" s="53" t="str">
        <f>[1]JADWAL!CY275</f>
        <v>Kamis</v>
      </c>
      <c r="N174" s="54">
        <f>[1]JADWAL!CZ275</f>
        <v>1</v>
      </c>
      <c r="O174" s="54" t="str">
        <f>[1]JADWAL!DA275</f>
        <v>-</v>
      </c>
      <c r="P174" s="54">
        <f>[1]JADWAL!DB275</f>
        <v>4</v>
      </c>
      <c r="Q174" s="55">
        <f>H174</f>
        <v>2</v>
      </c>
      <c r="R174" s="56">
        <f>J174</f>
        <v>4</v>
      </c>
      <c r="S174" s="57" t="str">
        <f t="shared" si="4"/>
        <v>kls MSU Manufaktur</v>
      </c>
    </row>
    <row r="175" spans="1:19" x14ac:dyDescent="0.25">
      <c r="A175" s="8">
        <v>44</v>
      </c>
      <c r="B175" s="9" t="s">
        <v>331</v>
      </c>
      <c r="C175" s="10" t="s">
        <v>225</v>
      </c>
      <c r="D175" s="10"/>
      <c r="E175" s="11" t="s">
        <v>140</v>
      </c>
      <c r="F175" s="9" t="s">
        <v>141</v>
      </c>
      <c r="G175" s="12">
        <v>2</v>
      </c>
      <c r="H175" s="13">
        <f>[1]JADWAL!CT276</f>
        <v>2</v>
      </c>
      <c r="I175" s="12">
        <v>8</v>
      </c>
      <c r="J175" s="12">
        <v>8</v>
      </c>
      <c r="K175" s="63"/>
      <c r="L175" s="15" t="str">
        <f>[1]JADWAL!CX276</f>
        <v>Y.202</v>
      </c>
      <c r="M175" s="58" t="str">
        <f>[1]JADWAL!CY276</f>
        <v>Jumat</v>
      </c>
      <c r="N175" s="16">
        <f>[1]JADWAL!CZ276</f>
        <v>2</v>
      </c>
      <c r="O175" s="16" t="str">
        <f>[1]JADWAL!DA276</f>
        <v>-</v>
      </c>
      <c r="P175" s="16">
        <f>[1]JADWAL!DB276</f>
        <v>9</v>
      </c>
      <c r="Q175" s="17">
        <f>SUM(H175:H180)</f>
        <v>12</v>
      </c>
      <c r="R175" s="18">
        <f>SUM(J175:J180)</f>
        <v>28</v>
      </c>
      <c r="S175" s="19" t="str">
        <f t="shared" si="4"/>
        <v>D3 Alat Berat</v>
      </c>
    </row>
    <row r="176" spans="1:19" x14ac:dyDescent="0.25">
      <c r="A176" s="8"/>
      <c r="B176" s="20" t="s">
        <v>331</v>
      </c>
      <c r="C176" s="21" t="s">
        <v>226</v>
      </c>
      <c r="D176" s="21"/>
      <c r="E176" s="22" t="s">
        <v>279</v>
      </c>
      <c r="F176" s="20" t="s">
        <v>280</v>
      </c>
      <c r="G176" s="23">
        <v>2</v>
      </c>
      <c r="H176" s="24">
        <f>[1]JADWAL!CT277</f>
        <v>2</v>
      </c>
      <c r="I176" s="23">
        <v>4</v>
      </c>
      <c r="J176" s="23">
        <v>4</v>
      </c>
      <c r="K176" s="60"/>
      <c r="L176" s="26" t="str">
        <f>[1]JADWAL!CX277</f>
        <v>A.207</v>
      </c>
      <c r="M176" s="27" t="str">
        <f>[1]JADWAL!CY277</f>
        <v>Selasa</v>
      </c>
      <c r="N176" s="28">
        <f>[1]JADWAL!CZ277</f>
        <v>5</v>
      </c>
      <c r="O176" s="28" t="str">
        <f>[1]JADWAL!DA277</f>
        <v>-</v>
      </c>
      <c r="P176" s="28">
        <f>[1]JADWAL!DB277</f>
        <v>8</v>
      </c>
      <c r="Q176" s="29"/>
      <c r="R176" s="59"/>
      <c r="S176" s="31" t="str">
        <f t="shared" si="4"/>
        <v>D3 Alat Berat</v>
      </c>
    </row>
    <row r="177" spans="1:19" x14ac:dyDescent="0.25">
      <c r="A177" s="8"/>
      <c r="B177" s="20" t="s">
        <v>331</v>
      </c>
      <c r="C177" s="21" t="s">
        <v>26</v>
      </c>
      <c r="D177" s="21"/>
      <c r="E177" s="22" t="s">
        <v>332</v>
      </c>
      <c r="F177" s="20" t="s">
        <v>333</v>
      </c>
      <c r="G177" s="23">
        <v>2</v>
      </c>
      <c r="H177" s="24">
        <f>[1]JADWAL!CT278</f>
        <v>2</v>
      </c>
      <c r="I177" s="23">
        <v>4</v>
      </c>
      <c r="J177" s="23">
        <v>4</v>
      </c>
      <c r="K177" s="60"/>
      <c r="L177" s="26" t="str">
        <f>[1]JADWAL!CX278</f>
        <v>Y.303</v>
      </c>
      <c r="M177" s="27" t="str">
        <f>[1]JADWAL!CY278</f>
        <v>Senin</v>
      </c>
      <c r="N177" s="28">
        <f>[1]JADWAL!CZ278</f>
        <v>1</v>
      </c>
      <c r="O177" s="28" t="str">
        <f>[1]JADWAL!DA278</f>
        <v>-</v>
      </c>
      <c r="P177" s="28">
        <f>[1]JADWAL!DB278</f>
        <v>4</v>
      </c>
      <c r="Q177" s="29"/>
      <c r="R177" s="59"/>
      <c r="S177" s="31" t="str">
        <f t="shared" si="4"/>
        <v>D3 Alat Berat</v>
      </c>
    </row>
    <row r="178" spans="1:19" x14ac:dyDescent="0.25">
      <c r="A178" s="8"/>
      <c r="B178" s="20" t="s">
        <v>331</v>
      </c>
      <c r="C178" s="21" t="s">
        <v>226</v>
      </c>
      <c r="D178" s="21"/>
      <c r="E178" s="22" t="s">
        <v>332</v>
      </c>
      <c r="F178" s="20" t="s">
        <v>333</v>
      </c>
      <c r="G178" s="23">
        <v>2</v>
      </c>
      <c r="H178" s="24">
        <f>[1]JADWAL!CT279</f>
        <v>2</v>
      </c>
      <c r="I178" s="23">
        <v>4</v>
      </c>
      <c r="J178" s="23">
        <v>4</v>
      </c>
      <c r="K178" s="60"/>
      <c r="L178" s="26" t="str">
        <f>[1]JADWAL!CX279</f>
        <v>Y.303</v>
      </c>
      <c r="M178" s="27" t="str">
        <f>[1]JADWAL!CY279</f>
        <v>Senin</v>
      </c>
      <c r="N178" s="28">
        <f>[1]JADWAL!CZ279</f>
        <v>5</v>
      </c>
      <c r="O178" s="28" t="str">
        <f>[1]JADWAL!DA279</f>
        <v>-</v>
      </c>
      <c r="P178" s="28">
        <f>[1]JADWAL!DB279</f>
        <v>8</v>
      </c>
      <c r="Q178" s="29"/>
      <c r="R178" s="59"/>
      <c r="S178" s="31" t="str">
        <f t="shared" si="4"/>
        <v>D3 Alat Berat</v>
      </c>
    </row>
    <row r="179" spans="1:19" x14ac:dyDescent="0.25">
      <c r="A179" s="8"/>
      <c r="B179" s="20" t="s">
        <v>331</v>
      </c>
      <c r="C179" s="21" t="s">
        <v>138</v>
      </c>
      <c r="D179" s="21"/>
      <c r="E179" s="22" t="s">
        <v>267</v>
      </c>
      <c r="F179" s="20" t="s">
        <v>268</v>
      </c>
      <c r="G179" s="23">
        <v>2</v>
      </c>
      <c r="H179" s="24">
        <f>[1]JADWAL!CT280</f>
        <v>2</v>
      </c>
      <c r="I179" s="23">
        <v>4</v>
      </c>
      <c r="J179" s="23">
        <v>4</v>
      </c>
      <c r="K179" s="60"/>
      <c r="L179" s="26" t="str">
        <f>[1]JADWAL!CX280</f>
        <v>A.210</v>
      </c>
      <c r="M179" s="27" t="str">
        <f>[1]JADWAL!CY280</f>
        <v>Rabu</v>
      </c>
      <c r="N179" s="28">
        <f>[1]JADWAL!CZ280</f>
        <v>5</v>
      </c>
      <c r="O179" s="28" t="str">
        <f>[1]JADWAL!DA280</f>
        <v>-</v>
      </c>
      <c r="P179" s="28">
        <f>[1]JADWAL!DB280</f>
        <v>8</v>
      </c>
      <c r="Q179" s="29"/>
      <c r="R179" s="59"/>
      <c r="S179" s="31" t="str">
        <f t="shared" si="4"/>
        <v>D3 Alat Berat</v>
      </c>
    </row>
    <row r="180" spans="1:19" ht="15.75" thickBot="1" x14ac:dyDescent="0.3">
      <c r="A180" s="8"/>
      <c r="B180" s="35" t="s">
        <v>331</v>
      </c>
      <c r="C180" s="33" t="s">
        <v>55</v>
      </c>
      <c r="D180" s="33"/>
      <c r="E180" s="34" t="s">
        <v>334</v>
      </c>
      <c r="F180" s="35" t="s">
        <v>335</v>
      </c>
      <c r="G180" s="36">
        <v>2</v>
      </c>
      <c r="H180" s="37">
        <f>[1]JADWAL!CT281</f>
        <v>2</v>
      </c>
      <c r="I180" s="36">
        <v>4</v>
      </c>
      <c r="J180" s="36">
        <v>4</v>
      </c>
      <c r="K180" s="61"/>
      <c r="L180" s="39" t="str">
        <f>[1]JADWAL!CX281</f>
        <v>Y.301</v>
      </c>
      <c r="M180" s="40" t="str">
        <f>[1]JADWAL!CY281</f>
        <v>Rabu</v>
      </c>
      <c r="N180" s="41">
        <f>[1]JADWAL!CZ281</f>
        <v>1</v>
      </c>
      <c r="O180" s="41" t="str">
        <f>[1]JADWAL!DA281</f>
        <v>-</v>
      </c>
      <c r="P180" s="41">
        <f>[1]JADWAL!DB281</f>
        <v>4</v>
      </c>
      <c r="Q180" s="42"/>
      <c r="R180" s="62"/>
      <c r="S180" s="44" t="str">
        <f t="shared" si="4"/>
        <v>D4 Pembangkit</v>
      </c>
    </row>
    <row r="181" spans="1:19" x14ac:dyDescent="0.25">
      <c r="A181" s="8">
        <v>45</v>
      </c>
      <c r="B181" s="9" t="s">
        <v>336</v>
      </c>
      <c r="C181" s="10" t="s">
        <v>34</v>
      </c>
      <c r="D181" s="10"/>
      <c r="E181" s="11" t="s">
        <v>337</v>
      </c>
      <c r="F181" s="9" t="s">
        <v>338</v>
      </c>
      <c r="G181" s="12">
        <v>2</v>
      </c>
      <c r="H181" s="13">
        <f>[1]JADWAL!CT282</f>
        <v>2</v>
      </c>
      <c r="I181" s="12">
        <v>4</v>
      </c>
      <c r="J181" s="12">
        <v>4</v>
      </c>
      <c r="K181" s="63"/>
      <c r="L181" s="15" t="str">
        <f>[1]JADWAL!CX282</f>
        <v>A.210</v>
      </c>
      <c r="M181" s="58" t="str">
        <f>[1]JADWAL!CY282</f>
        <v>Rabu</v>
      </c>
      <c r="N181" s="16">
        <f>[1]JADWAL!CZ282</f>
        <v>1</v>
      </c>
      <c r="O181" s="16" t="str">
        <f>[1]JADWAL!DA282</f>
        <v>-</v>
      </c>
      <c r="P181" s="16">
        <f>[1]JADWAL!DB282</f>
        <v>4</v>
      </c>
      <c r="Q181" s="17">
        <f>SUM(H181:H185)</f>
        <v>10</v>
      </c>
      <c r="R181" s="18">
        <f>SUM(J181:J185)</f>
        <v>18</v>
      </c>
      <c r="S181" s="19" t="str">
        <f t="shared" si="4"/>
        <v>D3 Mesin (Produksi)</v>
      </c>
    </row>
    <row r="182" spans="1:19" x14ac:dyDescent="0.25">
      <c r="A182" s="8"/>
      <c r="B182" s="20" t="s">
        <v>336</v>
      </c>
      <c r="C182" s="21" t="s">
        <v>39</v>
      </c>
      <c r="D182" s="21"/>
      <c r="E182" s="22" t="s">
        <v>337</v>
      </c>
      <c r="F182" s="20" t="s">
        <v>338</v>
      </c>
      <c r="G182" s="23">
        <v>2</v>
      </c>
      <c r="H182" s="24">
        <f>[1]JADWAL!CT283</f>
        <v>2</v>
      </c>
      <c r="I182" s="23">
        <v>4</v>
      </c>
      <c r="J182" s="23">
        <v>4</v>
      </c>
      <c r="K182" s="60"/>
      <c r="L182" s="26" t="str">
        <f>[1]JADWAL!CX283</f>
        <v>A.116</v>
      </c>
      <c r="M182" s="27" t="str">
        <f>[1]JADWAL!CY283</f>
        <v>Jumat</v>
      </c>
      <c r="N182" s="28">
        <f>[1]JADWAL!CZ283</f>
        <v>1</v>
      </c>
      <c r="O182" s="28" t="str">
        <f>[1]JADWAL!DA283</f>
        <v>-</v>
      </c>
      <c r="P182" s="28">
        <f>[1]JADWAL!DB283</f>
        <v>4</v>
      </c>
      <c r="Q182" s="29"/>
      <c r="R182" s="30"/>
      <c r="S182" s="31" t="str">
        <f t="shared" si="4"/>
        <v>D3 Mesin (Produksi)</v>
      </c>
    </row>
    <row r="183" spans="1:19" x14ac:dyDescent="0.25">
      <c r="A183" s="8"/>
      <c r="B183" s="20" t="s">
        <v>336</v>
      </c>
      <c r="C183" s="21" t="s">
        <v>17</v>
      </c>
      <c r="D183" s="21"/>
      <c r="E183" s="22" t="s">
        <v>339</v>
      </c>
      <c r="F183" s="20" t="s">
        <v>340</v>
      </c>
      <c r="G183" s="23">
        <v>2</v>
      </c>
      <c r="H183" s="24">
        <f>[1]JADWAL!CT284</f>
        <v>2</v>
      </c>
      <c r="I183" s="23">
        <v>4</v>
      </c>
      <c r="J183" s="23">
        <v>4</v>
      </c>
      <c r="K183" s="60"/>
      <c r="L183" s="26" t="str">
        <f>[1]JADWAL!CX284</f>
        <v>A.214</v>
      </c>
      <c r="M183" s="27" t="str">
        <f>[1]JADWAL!CY284</f>
        <v>Senin</v>
      </c>
      <c r="N183" s="28">
        <f>[1]JADWAL!CZ284</f>
        <v>1</v>
      </c>
      <c r="O183" s="28" t="str">
        <f>[1]JADWAL!DA284</f>
        <v>-</v>
      </c>
      <c r="P183" s="28">
        <f>[1]JADWAL!DB284</f>
        <v>4</v>
      </c>
      <c r="Q183" s="29"/>
      <c r="R183" s="30"/>
      <c r="S183" s="31" t="str">
        <f t="shared" si="4"/>
        <v>D4 Manufaktur</v>
      </c>
    </row>
    <row r="184" spans="1:19" x14ac:dyDescent="0.25">
      <c r="A184" s="8"/>
      <c r="B184" s="20" t="s">
        <v>336</v>
      </c>
      <c r="C184" s="21" t="s">
        <v>259</v>
      </c>
      <c r="D184" s="21"/>
      <c r="E184" s="22"/>
      <c r="F184" s="20" t="s">
        <v>338</v>
      </c>
      <c r="G184" s="23">
        <v>2</v>
      </c>
      <c r="H184" s="24">
        <f>[1]JADWAL!CT285</f>
        <v>2</v>
      </c>
      <c r="I184" s="23">
        <v>3</v>
      </c>
      <c r="J184" s="23">
        <v>3</v>
      </c>
      <c r="K184" s="60"/>
      <c r="L184" s="26" t="str">
        <f>[1]JADWAL!CX285</f>
        <v>Holcim Narogong</v>
      </c>
      <c r="M184" s="27" t="str">
        <f>[1]JADWAL!CY285</f>
        <v>Selasa</v>
      </c>
      <c r="N184" s="28">
        <f>[1]JADWAL!CZ285</f>
        <v>4</v>
      </c>
      <c r="O184" s="28" t="str">
        <f>[1]JADWAL!DA285</f>
        <v>-</v>
      </c>
      <c r="P184" s="28">
        <f>[1]JADWAL!DB285</f>
        <v>6</v>
      </c>
      <c r="Q184" s="29"/>
      <c r="R184" s="30"/>
      <c r="S184" s="31" t="str">
        <f t="shared" si="4"/>
        <v>Kls Holcim</v>
      </c>
    </row>
    <row r="185" spans="1:19" ht="15.75" thickBot="1" x14ac:dyDescent="0.3">
      <c r="A185" s="8"/>
      <c r="B185" s="35" t="s">
        <v>336</v>
      </c>
      <c r="C185" s="33" t="s">
        <v>261</v>
      </c>
      <c r="D185" s="33"/>
      <c r="E185" s="34"/>
      <c r="F185" s="35" t="s">
        <v>338</v>
      </c>
      <c r="G185" s="36">
        <v>2</v>
      </c>
      <c r="H185" s="37">
        <f>[1]JADWAL!CT286</f>
        <v>2</v>
      </c>
      <c r="I185" s="36">
        <v>3</v>
      </c>
      <c r="J185" s="36">
        <v>3</v>
      </c>
      <c r="K185" s="61"/>
      <c r="L185" s="39" t="str">
        <f>[1]JADWAL!CX286</f>
        <v>Holcim Cilacap</v>
      </c>
      <c r="M185" s="40" t="str">
        <f>[1]JADWAL!CY286</f>
        <v>Selasa</v>
      </c>
      <c r="N185" s="41">
        <f>[1]JADWAL!CZ286</f>
        <v>4</v>
      </c>
      <c r="O185" s="41" t="str">
        <f>[1]JADWAL!DA286</f>
        <v>-</v>
      </c>
      <c r="P185" s="41">
        <f>[1]JADWAL!DB286</f>
        <v>6</v>
      </c>
      <c r="Q185" s="42"/>
      <c r="R185" s="43"/>
      <c r="S185" s="44" t="str">
        <f t="shared" si="4"/>
        <v>Kls Holcim</v>
      </c>
    </row>
    <row r="186" spans="1:19" x14ac:dyDescent="0.25">
      <c r="A186" s="8">
        <v>46</v>
      </c>
      <c r="B186" s="9" t="s">
        <v>341</v>
      </c>
      <c r="C186" s="10" t="s">
        <v>117</v>
      </c>
      <c r="D186" s="10"/>
      <c r="E186" s="11" t="s">
        <v>342</v>
      </c>
      <c r="F186" s="9" t="s">
        <v>343</v>
      </c>
      <c r="G186" s="12">
        <v>2</v>
      </c>
      <c r="H186" s="13">
        <f>[1]JADWAL!CT287</f>
        <v>2</v>
      </c>
      <c r="I186" s="12">
        <v>4</v>
      </c>
      <c r="J186" s="12">
        <v>4</v>
      </c>
      <c r="K186" s="63"/>
      <c r="L186" s="15" t="str">
        <f>[1]JADWAL!CX287</f>
        <v>A.110</v>
      </c>
      <c r="M186" s="58" t="str">
        <f>[1]JADWAL!CY287</f>
        <v>Rabu</v>
      </c>
      <c r="N186" s="16">
        <f>[1]JADWAL!CZ287</f>
        <v>1</v>
      </c>
      <c r="O186" s="16" t="str">
        <f>[1]JADWAL!DA287</f>
        <v>-</v>
      </c>
      <c r="P186" s="16">
        <f>[1]JADWAL!DB287</f>
        <v>4</v>
      </c>
      <c r="Q186" s="17">
        <f>SUM(H186:H190)</f>
        <v>8</v>
      </c>
      <c r="R186" s="18">
        <f>SUM(J186:J190)-2*4</f>
        <v>12</v>
      </c>
      <c r="S186" s="19" t="str">
        <f t="shared" si="4"/>
        <v>D4 Pembangkit</v>
      </c>
    </row>
    <row r="187" spans="1:19" x14ac:dyDescent="0.25">
      <c r="A187" s="8"/>
      <c r="B187" s="20" t="s">
        <v>341</v>
      </c>
      <c r="C187" s="21" t="s">
        <v>117</v>
      </c>
      <c r="D187" s="21"/>
      <c r="E187" s="22" t="s">
        <v>130</v>
      </c>
      <c r="F187" s="20" t="s">
        <v>131</v>
      </c>
      <c r="G187" s="23">
        <v>4</v>
      </c>
      <c r="H187" s="24">
        <f>[1]JADWAL!CT288</f>
        <v>2</v>
      </c>
      <c r="I187" s="23">
        <v>8</v>
      </c>
      <c r="J187" s="23">
        <v>4</v>
      </c>
      <c r="K187" s="60"/>
      <c r="L187" s="26" t="str">
        <f>[1]JADWAL!CX288</f>
        <v>A.207</v>
      </c>
      <c r="M187" s="27" t="str">
        <f>[1]JADWAL!CY288</f>
        <v>Jumat</v>
      </c>
      <c r="N187" s="28">
        <f>[1]JADWAL!CZ288</f>
        <v>1</v>
      </c>
      <c r="O187" s="28" t="str">
        <f>[1]JADWAL!DA288</f>
        <v>-</v>
      </c>
      <c r="P187" s="28">
        <f>[1]JADWAL!DB288</f>
        <v>8</v>
      </c>
      <c r="Q187" s="29"/>
      <c r="R187" s="30"/>
      <c r="S187" s="31" t="str">
        <f t="shared" si="4"/>
        <v>D4 Pembangkit</v>
      </c>
    </row>
    <row r="188" spans="1:19" x14ac:dyDescent="0.25">
      <c r="A188" s="8"/>
      <c r="B188" s="20" t="s">
        <v>341</v>
      </c>
      <c r="C188" s="21" t="s">
        <v>61</v>
      </c>
      <c r="D188" s="21"/>
      <c r="E188" s="22" t="s">
        <v>344</v>
      </c>
      <c r="F188" s="20" t="s">
        <v>345</v>
      </c>
      <c r="G188" s="23">
        <v>2</v>
      </c>
      <c r="H188" s="24">
        <f>[1]JADWAL!CT289</f>
        <v>2</v>
      </c>
      <c r="I188" s="23">
        <v>4</v>
      </c>
      <c r="J188" s="23">
        <v>4</v>
      </c>
      <c r="K188" s="60"/>
      <c r="L188" s="26" t="str">
        <f>[1]JADWAL!CX289</f>
        <v>A.214</v>
      </c>
      <c r="M188" s="27" t="str">
        <f>[1]JADWAL!CY289</f>
        <v>Senin</v>
      </c>
      <c r="N188" s="28">
        <f>[1]JADWAL!CZ289</f>
        <v>5</v>
      </c>
      <c r="O188" s="28" t="str">
        <f>[1]JADWAL!DA289</f>
        <v>-</v>
      </c>
      <c r="P188" s="28">
        <f>[1]JADWAL!DB289</f>
        <v>8</v>
      </c>
      <c r="Q188" s="29"/>
      <c r="R188" s="59"/>
      <c r="S188" s="31" t="str">
        <f t="shared" si="4"/>
        <v>D4 Pembangkit</v>
      </c>
    </row>
    <row r="189" spans="1:19" x14ac:dyDescent="0.25">
      <c r="A189" s="8"/>
      <c r="B189" s="20" t="s">
        <v>341</v>
      </c>
      <c r="C189" s="21" t="s">
        <v>83</v>
      </c>
      <c r="D189" s="21" t="s">
        <v>346</v>
      </c>
      <c r="E189" s="22" t="s">
        <v>347</v>
      </c>
      <c r="F189" s="20" t="s">
        <v>348</v>
      </c>
      <c r="G189" s="23">
        <v>2</v>
      </c>
      <c r="H189" s="24">
        <f>SUM([1]JADWAL!CT290:CT291)</f>
        <v>1</v>
      </c>
      <c r="I189" s="23">
        <v>4</v>
      </c>
      <c r="J189" s="23">
        <v>4</v>
      </c>
      <c r="K189" s="60" t="s">
        <v>116</v>
      </c>
      <c r="L189" s="26" t="str">
        <f>[1]JADWAL!CX290</f>
        <v>Lab. TKE</v>
      </c>
      <c r="M189" s="27" t="str">
        <f>[1]JADWAL!CY290</f>
        <v>Kamis</v>
      </c>
      <c r="N189" s="28">
        <f>[1]JADWAL!CZ290</f>
        <v>1</v>
      </c>
      <c r="O189" s="28" t="str">
        <f>[1]JADWAL!DA290</f>
        <v>-</v>
      </c>
      <c r="P189" s="28">
        <f>[1]JADWAL!DB290</f>
        <v>4</v>
      </c>
      <c r="Q189" s="29"/>
      <c r="R189" s="59"/>
      <c r="S189" s="31" t="str">
        <f t="shared" si="4"/>
        <v>D3 Energi</v>
      </c>
    </row>
    <row r="190" spans="1:19" ht="15.75" thickBot="1" x14ac:dyDescent="0.3">
      <c r="A190" s="8"/>
      <c r="B190" s="35" t="s">
        <v>341</v>
      </c>
      <c r="C190" s="33" t="s">
        <v>79</v>
      </c>
      <c r="D190" s="33" t="s">
        <v>346</v>
      </c>
      <c r="E190" s="34" t="s">
        <v>347</v>
      </c>
      <c r="F190" s="35" t="s">
        <v>348</v>
      </c>
      <c r="G190" s="36">
        <v>2</v>
      </c>
      <c r="H190" s="37">
        <f>SUM([1]JADWAL!CT292:CT293)</f>
        <v>1</v>
      </c>
      <c r="I190" s="36">
        <v>4</v>
      </c>
      <c r="J190" s="36">
        <v>4</v>
      </c>
      <c r="K190" s="61" t="s">
        <v>116</v>
      </c>
      <c r="L190" s="39" t="str">
        <f>[1]JADWAL!CX292</f>
        <v>Lab. TKE</v>
      </c>
      <c r="M190" s="40" t="str">
        <f>[1]JADWAL!CY292</f>
        <v>Kamis</v>
      </c>
      <c r="N190" s="41">
        <f>[1]JADWAL!CZ292</f>
        <v>5</v>
      </c>
      <c r="O190" s="41" t="str">
        <f>[1]JADWAL!DA292</f>
        <v>-</v>
      </c>
      <c r="P190" s="41">
        <f>[1]JADWAL!DB292</f>
        <v>8</v>
      </c>
      <c r="Q190" s="42"/>
      <c r="R190" s="62"/>
      <c r="S190" s="44" t="str">
        <f t="shared" si="4"/>
        <v>D3 Energi</v>
      </c>
    </row>
    <row r="191" spans="1:19" ht="15.75" thickBot="1" x14ac:dyDescent="0.3">
      <c r="A191" s="8">
        <v>47</v>
      </c>
      <c r="B191" s="45" t="s">
        <v>349</v>
      </c>
      <c r="C191" s="46" t="s">
        <v>138</v>
      </c>
      <c r="D191" s="46"/>
      <c r="E191" s="47" t="s">
        <v>310</v>
      </c>
      <c r="F191" s="48" t="s">
        <v>311</v>
      </c>
      <c r="G191" s="49">
        <v>4</v>
      </c>
      <c r="H191" s="50">
        <f>[1]JADWAL!CT294</f>
        <v>4</v>
      </c>
      <c r="I191" s="49">
        <v>8</v>
      </c>
      <c r="J191" s="49">
        <v>8</v>
      </c>
      <c r="K191" s="51"/>
      <c r="L191" s="52" t="str">
        <f>[1]JADWAL!CX294</f>
        <v>Y.301</v>
      </c>
      <c r="M191" s="53" t="str">
        <f>[1]JADWAL!CY294</f>
        <v>Jumat</v>
      </c>
      <c r="N191" s="54">
        <f>[1]JADWAL!CZ294</f>
        <v>2</v>
      </c>
      <c r="O191" s="54" t="str">
        <f>[1]JADWAL!DA294</f>
        <v>-</v>
      </c>
      <c r="P191" s="54">
        <f>[1]JADWAL!DB294</f>
        <v>9</v>
      </c>
      <c r="Q191" s="55">
        <f>SUM(H191:H191)</f>
        <v>4</v>
      </c>
      <c r="R191" s="56">
        <f>SUM(J191:J191)</f>
        <v>8</v>
      </c>
      <c r="S191" s="57" t="str">
        <f t="shared" si="4"/>
        <v>D3 Alat Berat</v>
      </c>
    </row>
    <row r="192" spans="1:19" x14ac:dyDescent="0.25">
      <c r="A192" s="8">
        <v>48</v>
      </c>
      <c r="B192" s="77" t="s">
        <v>350</v>
      </c>
      <c r="C192" s="10" t="s">
        <v>95</v>
      </c>
      <c r="D192" s="10" t="s">
        <v>96</v>
      </c>
      <c r="E192" s="11" t="s">
        <v>97</v>
      </c>
      <c r="F192" s="9" t="s">
        <v>351</v>
      </c>
      <c r="G192" s="12">
        <v>3</v>
      </c>
      <c r="H192" s="13">
        <f>SUM([1]JADWAL!CT295:CT297)</f>
        <v>0</v>
      </c>
      <c r="I192" s="12">
        <v>6</v>
      </c>
      <c r="J192" s="12">
        <v>6</v>
      </c>
      <c r="K192" s="63" t="s">
        <v>192</v>
      </c>
      <c r="L192" s="15" t="str">
        <f>[1]JADWAL!CX295</f>
        <v>Lab Prkks Tgn</v>
      </c>
      <c r="M192" s="58" t="str">
        <f>[1]JADWAL!CY295</f>
        <v>Selasa</v>
      </c>
      <c r="N192" s="16">
        <f>[1]JADWAL!CZ295</f>
        <v>7</v>
      </c>
      <c r="O192" s="16" t="str">
        <f>[1]JADWAL!DA295</f>
        <v>-</v>
      </c>
      <c r="P192" s="16">
        <f>[1]JADWAL!DB295</f>
        <v>12</v>
      </c>
      <c r="Q192" s="17">
        <f>SUM(H192:H193)</f>
        <v>0</v>
      </c>
      <c r="R192" s="18">
        <f>SUM(J192:J194)</f>
        <v>18</v>
      </c>
      <c r="S192" s="19" t="str">
        <f t="shared" si="4"/>
        <v>D3 Energi</v>
      </c>
    </row>
    <row r="193" spans="1:19" x14ac:dyDescent="0.25">
      <c r="A193" s="8"/>
      <c r="B193" s="78" t="s">
        <v>350</v>
      </c>
      <c r="C193" s="21" t="s">
        <v>99</v>
      </c>
      <c r="D193" s="21" t="s">
        <v>96</v>
      </c>
      <c r="E193" s="22" t="s">
        <v>97</v>
      </c>
      <c r="F193" s="20" t="s">
        <v>351</v>
      </c>
      <c r="G193" s="23">
        <v>3</v>
      </c>
      <c r="H193" s="24">
        <f>SUM([1]JADWAL!CT298:CT300)</f>
        <v>0</v>
      </c>
      <c r="I193" s="23">
        <v>6</v>
      </c>
      <c r="J193" s="23">
        <v>6</v>
      </c>
      <c r="K193" s="60" t="s">
        <v>192</v>
      </c>
      <c r="L193" s="26" t="str">
        <f>[1]JADWAL!CX298</f>
        <v>Lab Prkks Tgn</v>
      </c>
      <c r="M193" s="27" t="str">
        <f>[1]JADWAL!CY298</f>
        <v>Kamis</v>
      </c>
      <c r="N193" s="28">
        <f>[1]JADWAL!CZ298</f>
        <v>7</v>
      </c>
      <c r="O193" s="28" t="str">
        <f>[1]JADWAL!DA298</f>
        <v>-</v>
      </c>
      <c r="P193" s="28">
        <f>[1]JADWAL!DB298</f>
        <v>12</v>
      </c>
      <c r="Q193" s="29"/>
      <c r="R193" s="30"/>
      <c r="S193" s="31" t="str">
        <f t="shared" si="4"/>
        <v>D3 Energi</v>
      </c>
    </row>
    <row r="194" spans="1:19" ht="15.75" thickBot="1" x14ac:dyDescent="0.3">
      <c r="A194" s="8"/>
      <c r="B194" s="79" t="s">
        <v>350</v>
      </c>
      <c r="C194" s="33" t="s">
        <v>47</v>
      </c>
      <c r="D194" s="33" t="s">
        <v>90</v>
      </c>
      <c r="E194" s="34" t="s">
        <v>97</v>
      </c>
      <c r="F194" s="35" t="s">
        <v>351</v>
      </c>
      <c r="G194" s="36">
        <v>3</v>
      </c>
      <c r="H194" s="37">
        <f>SUM([1]JADWAL!CT301:CT303)</f>
        <v>0</v>
      </c>
      <c r="I194" s="36">
        <v>6</v>
      </c>
      <c r="J194" s="36">
        <v>6</v>
      </c>
      <c r="K194" s="61" t="s">
        <v>38</v>
      </c>
      <c r="L194" s="39" t="str">
        <f>[1]JADWAL!CX301</f>
        <v>Lab Prkks Tgn</v>
      </c>
      <c r="M194" s="40" t="str">
        <f>[1]JADWAL!CY301</f>
        <v>Senin</v>
      </c>
      <c r="N194" s="41">
        <f>[1]JADWAL!CZ301</f>
        <v>1</v>
      </c>
      <c r="O194" s="41" t="str">
        <f>[1]JADWAL!DA301</f>
        <v>-</v>
      </c>
      <c r="P194" s="41">
        <f>[1]JADWAL!DB301</f>
        <v>6</v>
      </c>
      <c r="Q194" s="42"/>
      <c r="R194" s="43"/>
      <c r="S194" s="44" t="str">
        <f t="shared" si="4"/>
        <v>D3 Mesin</v>
      </c>
    </row>
    <row r="195" spans="1:19" x14ac:dyDescent="0.25">
      <c r="A195" s="8">
        <v>49</v>
      </c>
      <c r="B195" s="67" t="s">
        <v>352</v>
      </c>
      <c r="C195" s="10" t="s">
        <v>26</v>
      </c>
      <c r="D195" s="10"/>
      <c r="E195" s="11" t="s">
        <v>353</v>
      </c>
      <c r="F195" s="9" t="s">
        <v>354</v>
      </c>
      <c r="G195" s="12">
        <v>2</v>
      </c>
      <c r="H195" s="13">
        <f>[1]JADWAL!CT304</f>
        <v>2</v>
      </c>
      <c r="I195" s="12">
        <v>4</v>
      </c>
      <c r="J195" s="12">
        <v>4</v>
      </c>
      <c r="K195" s="63"/>
      <c r="L195" s="15" t="str">
        <f>[1]JADWAL!CX304</f>
        <v>Y.303</v>
      </c>
      <c r="M195" s="58" t="str">
        <f>[1]JADWAL!CY304</f>
        <v>Rabu</v>
      </c>
      <c r="N195" s="16">
        <f>[1]JADWAL!CZ304</f>
        <v>5</v>
      </c>
      <c r="O195" s="16" t="str">
        <f>[1]JADWAL!DA304</f>
        <v>-</v>
      </c>
      <c r="P195" s="16">
        <f>[1]JADWAL!DB304</f>
        <v>8</v>
      </c>
      <c r="Q195" s="17">
        <f>SUM(H195:H199)</f>
        <v>13</v>
      </c>
      <c r="R195" s="18">
        <f>SUM(J195:J199)</f>
        <v>17</v>
      </c>
      <c r="S195" s="19" t="str">
        <f t="shared" si="4"/>
        <v>D3 Alat Berat</v>
      </c>
    </row>
    <row r="196" spans="1:19" x14ac:dyDescent="0.25">
      <c r="A196" s="8"/>
      <c r="B196" s="68" t="s">
        <v>352</v>
      </c>
      <c r="C196" s="21" t="s">
        <v>226</v>
      </c>
      <c r="D196" s="21"/>
      <c r="E196" s="22" t="s">
        <v>353</v>
      </c>
      <c r="F196" s="20" t="s">
        <v>354</v>
      </c>
      <c r="G196" s="23">
        <v>2</v>
      </c>
      <c r="H196" s="24">
        <f>[1]JADWAL!CT305</f>
        <v>2</v>
      </c>
      <c r="I196" s="23">
        <v>4</v>
      </c>
      <c r="J196" s="23">
        <v>4</v>
      </c>
      <c r="K196" s="60"/>
      <c r="L196" s="26" t="str">
        <f>[1]JADWAL!CX305</f>
        <v>Y.304</v>
      </c>
      <c r="M196" s="27" t="str">
        <f>[1]JADWAL!CY305</f>
        <v>Jumat</v>
      </c>
      <c r="N196" s="28">
        <f>[1]JADWAL!CZ305</f>
        <v>2</v>
      </c>
      <c r="O196" s="28" t="str">
        <f>[1]JADWAL!DA305</f>
        <v>-</v>
      </c>
      <c r="P196" s="28">
        <f>[1]JADWAL!DB305</f>
        <v>5</v>
      </c>
      <c r="Q196" s="29"/>
      <c r="R196" s="30"/>
      <c r="S196" s="31" t="str">
        <f t="shared" si="4"/>
        <v>D3 Alat Berat</v>
      </c>
    </row>
    <row r="197" spans="1:19" x14ac:dyDescent="0.25">
      <c r="A197" s="8"/>
      <c r="B197" s="68" t="s">
        <v>352</v>
      </c>
      <c r="C197" s="21" t="s">
        <v>95</v>
      </c>
      <c r="D197" s="21"/>
      <c r="E197" s="22" t="s">
        <v>355</v>
      </c>
      <c r="F197" s="20" t="s">
        <v>258</v>
      </c>
      <c r="G197" s="23">
        <v>3</v>
      </c>
      <c r="H197" s="24">
        <f>[1]JADWAL!CT306</f>
        <v>3</v>
      </c>
      <c r="I197" s="23">
        <v>3</v>
      </c>
      <c r="J197" s="23">
        <v>3</v>
      </c>
      <c r="K197" s="60"/>
      <c r="L197" s="26" t="str">
        <f>[1]JADWAL!CX306</f>
        <v>Y.303</v>
      </c>
      <c r="M197" s="27" t="str">
        <f>[1]JADWAL!CY306</f>
        <v>Selasa</v>
      </c>
      <c r="N197" s="28">
        <f>[1]JADWAL!CZ306</f>
        <v>1</v>
      </c>
      <c r="O197" s="28" t="str">
        <f>[1]JADWAL!DA306</f>
        <v>-</v>
      </c>
      <c r="P197" s="28">
        <f>[1]JADWAL!DB306</f>
        <v>3</v>
      </c>
      <c r="Q197" s="29"/>
      <c r="R197" s="59"/>
      <c r="S197" s="31" t="str">
        <f t="shared" si="4"/>
        <v>D3 Energi</v>
      </c>
    </row>
    <row r="198" spans="1:19" x14ac:dyDescent="0.25">
      <c r="A198" s="8"/>
      <c r="B198" s="68" t="s">
        <v>352</v>
      </c>
      <c r="C198" s="21" t="s">
        <v>99</v>
      </c>
      <c r="D198" s="21"/>
      <c r="E198" s="22" t="s">
        <v>355</v>
      </c>
      <c r="F198" s="20" t="s">
        <v>258</v>
      </c>
      <c r="G198" s="23">
        <v>3</v>
      </c>
      <c r="H198" s="24">
        <f>[1]JADWAL!CT307</f>
        <v>3</v>
      </c>
      <c r="I198" s="23">
        <v>3</v>
      </c>
      <c r="J198" s="23">
        <v>3</v>
      </c>
      <c r="K198" s="60"/>
      <c r="L198" s="26" t="str">
        <f>[1]JADWAL!CX307</f>
        <v>Y.303</v>
      </c>
      <c r="M198" s="27" t="str">
        <f>[1]JADWAL!CY307</f>
        <v>Selasa</v>
      </c>
      <c r="N198" s="28">
        <f>[1]JADWAL!CZ307</f>
        <v>5</v>
      </c>
      <c r="O198" s="28" t="str">
        <f>[1]JADWAL!DA307</f>
        <v>-</v>
      </c>
      <c r="P198" s="28">
        <f>[1]JADWAL!DB307</f>
        <v>7</v>
      </c>
      <c r="Q198" s="29"/>
      <c r="R198" s="59"/>
      <c r="S198" s="31" t="str">
        <f t="shared" si="4"/>
        <v>D3 Energi</v>
      </c>
    </row>
    <row r="199" spans="1:19" ht="15.75" thickBot="1" x14ac:dyDescent="0.3">
      <c r="A199" s="8"/>
      <c r="B199" s="69" t="s">
        <v>352</v>
      </c>
      <c r="C199" s="33" t="s">
        <v>20</v>
      </c>
      <c r="D199" s="33"/>
      <c r="E199" s="34" t="s">
        <v>356</v>
      </c>
      <c r="F199" s="35" t="s">
        <v>357</v>
      </c>
      <c r="G199" s="36">
        <v>3</v>
      </c>
      <c r="H199" s="37">
        <f>[1]JADWAL!CT308</f>
        <v>3</v>
      </c>
      <c r="I199" s="36">
        <v>3</v>
      </c>
      <c r="J199" s="36">
        <v>3</v>
      </c>
      <c r="K199" s="61"/>
      <c r="L199" s="39" t="str">
        <f>[1]JADWAL!CX308</f>
        <v>Y.304</v>
      </c>
      <c r="M199" s="40" t="str">
        <f>[1]JADWAL!CY308</f>
        <v>Jumat</v>
      </c>
      <c r="N199" s="41">
        <f>[1]JADWAL!CZ308</f>
        <v>7</v>
      </c>
      <c r="O199" s="41" t="str">
        <f>[1]JADWAL!DA308</f>
        <v>-</v>
      </c>
      <c r="P199" s="41">
        <f>[1]JADWAL!DB308</f>
        <v>9</v>
      </c>
      <c r="Q199" s="42"/>
      <c r="R199" s="62"/>
      <c r="S199" s="44" t="str">
        <f t="shared" si="4"/>
        <v>D4 Manufaktur</v>
      </c>
    </row>
    <row r="200" spans="1:19" x14ac:dyDescent="0.25">
      <c r="A200" s="8">
        <v>50</v>
      </c>
      <c r="B200" s="67" t="s">
        <v>358</v>
      </c>
      <c r="C200" s="10" t="s">
        <v>58</v>
      </c>
      <c r="D200" s="10" t="s">
        <v>199</v>
      </c>
      <c r="E200" s="11" t="s">
        <v>200</v>
      </c>
      <c r="F200" s="9" t="s">
        <v>359</v>
      </c>
      <c r="G200" s="12">
        <v>2</v>
      </c>
      <c r="H200" s="13">
        <f>SUM([1]JADWAL!CT309:CT312)</f>
        <v>0.5</v>
      </c>
      <c r="I200" s="12">
        <v>4</v>
      </c>
      <c r="J200" s="12">
        <v>4</v>
      </c>
      <c r="K200" s="63" t="s">
        <v>360</v>
      </c>
      <c r="L200" s="15" t="str">
        <f>[1]JADWAL!CX309</f>
        <v>Lab. Pengukr. Fisis</v>
      </c>
      <c r="M200" s="58" t="str">
        <f>[1]JADWAL!CY309</f>
        <v>Selasa</v>
      </c>
      <c r="N200" s="16">
        <f>[1]JADWAL!CZ309</f>
        <v>1</v>
      </c>
      <c r="O200" s="16" t="str">
        <f>[1]JADWAL!DA309</f>
        <v>-</v>
      </c>
      <c r="P200" s="16">
        <f>[1]JADWAL!DB309</f>
        <v>4</v>
      </c>
      <c r="Q200" s="17">
        <f>SUM(H200:H201)</f>
        <v>1</v>
      </c>
      <c r="R200" s="18">
        <f>SUM(J200:J201)</f>
        <v>8</v>
      </c>
      <c r="S200" s="19" t="str">
        <f t="shared" si="4"/>
        <v>D3 Energi</v>
      </c>
    </row>
    <row r="201" spans="1:19" ht="15.75" thickBot="1" x14ac:dyDescent="0.3">
      <c r="A201" s="8"/>
      <c r="B201" s="69" t="s">
        <v>358</v>
      </c>
      <c r="C201" s="33" t="s">
        <v>64</v>
      </c>
      <c r="D201" s="33" t="s">
        <v>199</v>
      </c>
      <c r="E201" s="34" t="s">
        <v>200</v>
      </c>
      <c r="F201" s="35" t="s">
        <v>359</v>
      </c>
      <c r="G201" s="36">
        <v>2</v>
      </c>
      <c r="H201" s="37">
        <f>SUM([1]JADWAL!CT313:CT316)</f>
        <v>0.5</v>
      </c>
      <c r="I201" s="36">
        <v>4</v>
      </c>
      <c r="J201" s="36">
        <v>4</v>
      </c>
      <c r="K201" s="61" t="s">
        <v>360</v>
      </c>
      <c r="L201" s="39" t="str">
        <f>[1]JADWAL!CX313</f>
        <v>Lab. Pengukr. Fisis</v>
      </c>
      <c r="M201" s="40" t="str">
        <f>[1]JADWAL!CY313</f>
        <v>Rabu</v>
      </c>
      <c r="N201" s="41">
        <f>[1]JADWAL!CZ313</f>
        <v>1</v>
      </c>
      <c r="O201" s="41" t="str">
        <f>[1]JADWAL!DA313</f>
        <v>-</v>
      </c>
      <c r="P201" s="41">
        <f>[1]JADWAL!DB313</f>
        <v>4</v>
      </c>
      <c r="Q201" s="42"/>
      <c r="R201" s="43"/>
      <c r="S201" s="44" t="str">
        <f t="shared" ref="S201:S217" si="5">IF(LEFT(C201,2)="Me","D3 Mesin",IF(LEFT(C201,2)="En","D3 Energi",IF(LEFT(C201,2)="Ab","D3 Alat Berat",IF(LEFT(C201,3)="Man","D4 Manufaktur",IF(LEFT(C201,3)="Pop","D4 Pembangkit",IF(LEFT(C201,4)="Mpro","D3 Mesin (Produksi)",IF(LEFT(C201,4)="Mprn","D3 Mesin (Perancangan)",IF(LEFT(C201,4)="Mprt","D3 Mesin (Perawatan)",IF(LEFT(C201,3)="Z-E","Kls Holcim",IF(LEFT(C201,3)="Z-C","Kls CEVES",IF(LEFT(C201,3)="GMF","Kls AMTO-GMF",IF(LEFT(C201,3)="MSU","kls MSU Manufaktur",IF(LEFT(C201,3)="M-L","D4 Man Lanjutan"," ")))))))))))))</f>
        <v>D3 Energi</v>
      </c>
    </row>
    <row r="202" spans="1:19" x14ac:dyDescent="0.25">
      <c r="A202" s="8">
        <v>51</v>
      </c>
      <c r="B202" s="9" t="s">
        <v>361</v>
      </c>
      <c r="C202" s="10" t="s">
        <v>71</v>
      </c>
      <c r="D202" s="10"/>
      <c r="E202" s="11" t="s">
        <v>255</v>
      </c>
      <c r="F202" s="9" t="s">
        <v>256</v>
      </c>
      <c r="G202" s="12">
        <v>3</v>
      </c>
      <c r="H202" s="13">
        <f>[1]JADWAL!CT317</f>
        <v>3</v>
      </c>
      <c r="I202" s="12">
        <v>4</v>
      </c>
      <c r="J202" s="12">
        <v>4</v>
      </c>
      <c r="K202" s="63"/>
      <c r="L202" s="15" t="str">
        <f>[1]JADWAL!CX317</f>
        <v>A.208</v>
      </c>
      <c r="M202" s="58" t="str">
        <f>[1]JADWAL!CY317</f>
        <v>Kamis</v>
      </c>
      <c r="N202" s="16">
        <f>[1]JADWAL!CZ317</f>
        <v>1</v>
      </c>
      <c r="O202" s="16" t="str">
        <f>[1]JADWAL!DA317</f>
        <v>-</v>
      </c>
      <c r="P202" s="16">
        <f>[1]JADWAL!DB317</f>
        <v>4</v>
      </c>
      <c r="Q202" s="17">
        <f>SUM(H202:H206)</f>
        <v>14</v>
      </c>
      <c r="R202" s="18">
        <f>SUM(J202:J206)</f>
        <v>19</v>
      </c>
      <c r="S202" s="19" t="str">
        <f t="shared" si="5"/>
        <v>D3 Mesin</v>
      </c>
    </row>
    <row r="203" spans="1:19" x14ac:dyDescent="0.25">
      <c r="A203" s="8"/>
      <c r="B203" s="20" t="s">
        <v>361</v>
      </c>
      <c r="C203" s="21" t="s">
        <v>103</v>
      </c>
      <c r="D203" s="21"/>
      <c r="E203" s="22" t="s">
        <v>255</v>
      </c>
      <c r="F203" s="20" t="s">
        <v>256</v>
      </c>
      <c r="G203" s="23">
        <v>2</v>
      </c>
      <c r="H203" s="24">
        <f>[1]JADWAL!CT318</f>
        <v>2</v>
      </c>
      <c r="I203" s="23">
        <v>4</v>
      </c>
      <c r="J203" s="23">
        <v>4</v>
      </c>
      <c r="K203" s="60"/>
      <c r="L203" s="26" t="str">
        <f>[1]JADWAL!CX318</f>
        <v>A.209</v>
      </c>
      <c r="M203" s="27" t="str">
        <f>[1]JADWAL!CY318</f>
        <v>Senin</v>
      </c>
      <c r="N203" s="28">
        <f>[1]JADWAL!CZ318</f>
        <v>5</v>
      </c>
      <c r="O203" s="28" t="str">
        <f>[1]JADWAL!DA318</f>
        <v>-</v>
      </c>
      <c r="P203" s="28">
        <f>[1]JADWAL!DB318</f>
        <v>8</v>
      </c>
      <c r="Q203" s="29"/>
      <c r="R203" s="30"/>
      <c r="S203" s="31" t="str">
        <f t="shared" si="5"/>
        <v>D3 Mesin</v>
      </c>
    </row>
    <row r="204" spans="1:19" x14ac:dyDescent="0.25">
      <c r="A204" s="8"/>
      <c r="B204" s="20" t="s">
        <v>361</v>
      </c>
      <c r="C204" s="21" t="s">
        <v>180</v>
      </c>
      <c r="D204" s="21"/>
      <c r="E204" s="22" t="s">
        <v>362</v>
      </c>
      <c r="F204" s="20" t="s">
        <v>363</v>
      </c>
      <c r="G204" s="23">
        <v>3</v>
      </c>
      <c r="H204" s="24">
        <f>[1]JADWAL!CT319</f>
        <v>3</v>
      </c>
      <c r="I204" s="23">
        <v>3</v>
      </c>
      <c r="J204" s="23">
        <v>3</v>
      </c>
      <c r="K204" s="60"/>
      <c r="L204" s="26" t="str">
        <f>[1]JADWAL!CX319</f>
        <v>A.111(G1)</v>
      </c>
      <c r="M204" s="27" t="str">
        <f>[1]JADWAL!CY319</f>
        <v>Rabu</v>
      </c>
      <c r="N204" s="28">
        <f>[1]JADWAL!CZ319</f>
        <v>1</v>
      </c>
      <c r="O204" s="28" t="str">
        <f>[1]JADWAL!DA319</f>
        <v>-</v>
      </c>
      <c r="P204" s="28">
        <f>[1]JADWAL!DB319</f>
        <v>3</v>
      </c>
      <c r="Q204" s="29"/>
      <c r="R204" s="30"/>
      <c r="S204" s="31" t="str">
        <f t="shared" si="5"/>
        <v>Kls AMTO-GMF</v>
      </c>
    </row>
    <row r="205" spans="1:19" x14ac:dyDescent="0.25">
      <c r="A205" s="8"/>
      <c r="B205" s="20" t="s">
        <v>361</v>
      </c>
      <c r="C205" s="21" t="s">
        <v>135</v>
      </c>
      <c r="D205" s="21"/>
      <c r="E205" s="22" t="s">
        <v>364</v>
      </c>
      <c r="F205" s="20" t="s">
        <v>365</v>
      </c>
      <c r="G205" s="23">
        <v>3</v>
      </c>
      <c r="H205" s="24">
        <f>[1]JADWAL!CT320</f>
        <v>3</v>
      </c>
      <c r="I205" s="23">
        <v>4</v>
      </c>
      <c r="J205" s="23">
        <v>4</v>
      </c>
      <c r="K205" s="60"/>
      <c r="L205" s="26" t="str">
        <f>[1]JADWAL!CX320</f>
        <v>A.106</v>
      </c>
      <c r="M205" s="27" t="str">
        <f>[1]JADWAL!CY320</f>
        <v>Rabu</v>
      </c>
      <c r="N205" s="28">
        <f>[1]JADWAL!CZ320</f>
        <v>5</v>
      </c>
      <c r="O205" s="28" t="str">
        <f>[1]JADWAL!DA320</f>
        <v>-</v>
      </c>
      <c r="P205" s="28">
        <f>[1]JADWAL!DB320</f>
        <v>8</v>
      </c>
      <c r="Q205" s="29"/>
      <c r="R205" s="30"/>
      <c r="S205" s="31" t="str">
        <f t="shared" si="5"/>
        <v>D3 Alat Berat</v>
      </c>
    </row>
    <row r="206" spans="1:19" ht="15.75" thickBot="1" x14ac:dyDescent="0.3">
      <c r="A206" s="8"/>
      <c r="B206" s="35" t="s">
        <v>361</v>
      </c>
      <c r="C206" s="33" t="s">
        <v>138</v>
      </c>
      <c r="D206" s="33"/>
      <c r="E206" s="34" t="s">
        <v>364</v>
      </c>
      <c r="F206" s="35" t="s">
        <v>365</v>
      </c>
      <c r="G206" s="36">
        <v>3</v>
      </c>
      <c r="H206" s="37">
        <f>[1]JADWAL!CT321</f>
        <v>3</v>
      </c>
      <c r="I206" s="36">
        <v>4</v>
      </c>
      <c r="J206" s="36">
        <v>4</v>
      </c>
      <c r="K206" s="61"/>
      <c r="L206" s="39" t="str">
        <f>[1]JADWAL!CX321</f>
        <v>A.209</v>
      </c>
      <c r="M206" s="40" t="str">
        <f>[1]JADWAL!CY321</f>
        <v>Senin</v>
      </c>
      <c r="N206" s="41">
        <f>[1]JADWAL!CZ321</f>
        <v>1</v>
      </c>
      <c r="O206" s="41" t="str">
        <f>[1]JADWAL!DA321</f>
        <v>-</v>
      </c>
      <c r="P206" s="41">
        <f>[1]JADWAL!DB321</f>
        <v>4</v>
      </c>
      <c r="Q206" s="42"/>
      <c r="R206" s="43"/>
      <c r="S206" s="44" t="str">
        <f t="shared" si="5"/>
        <v>D3 Alat Berat</v>
      </c>
    </row>
    <row r="207" spans="1:19" x14ac:dyDescent="0.25">
      <c r="A207" s="8">
        <v>52</v>
      </c>
      <c r="B207" s="63" t="s">
        <v>366</v>
      </c>
      <c r="C207" s="10" t="s">
        <v>20</v>
      </c>
      <c r="D207" s="10"/>
      <c r="E207" s="11" t="s">
        <v>367</v>
      </c>
      <c r="F207" s="9" t="s">
        <v>73</v>
      </c>
      <c r="G207" s="12">
        <v>2</v>
      </c>
      <c r="H207" s="13">
        <f>[1]JADWAL!CT322</f>
        <v>2</v>
      </c>
      <c r="I207" s="12">
        <v>4</v>
      </c>
      <c r="J207" s="12">
        <v>4</v>
      </c>
      <c r="K207" s="63"/>
      <c r="L207" s="15" t="str">
        <f>[1]JADWAL!CX322</f>
        <v>A.207</v>
      </c>
      <c r="M207" s="58" t="str">
        <f>[1]JADWAL!CY322</f>
        <v>Senin</v>
      </c>
      <c r="N207" s="16">
        <f>[1]JADWAL!CZ322</f>
        <v>1</v>
      </c>
      <c r="O207" s="16" t="str">
        <f>[1]JADWAL!DA322</f>
        <v>-</v>
      </c>
      <c r="P207" s="16">
        <f>[1]JADWAL!DB322</f>
        <v>4</v>
      </c>
      <c r="Q207" s="17">
        <f>SUM(H207:H213)</f>
        <v>13</v>
      </c>
      <c r="R207" s="18">
        <f>SUM(J207:J213)</f>
        <v>27</v>
      </c>
      <c r="S207" s="19" t="str">
        <f t="shared" si="5"/>
        <v>D4 Manufaktur</v>
      </c>
    </row>
    <row r="208" spans="1:19" x14ac:dyDescent="0.25">
      <c r="A208" s="8"/>
      <c r="B208" s="60" t="s">
        <v>366</v>
      </c>
      <c r="C208" s="21" t="s">
        <v>39</v>
      </c>
      <c r="D208" s="21"/>
      <c r="E208" s="22" t="s">
        <v>70</v>
      </c>
      <c r="F208" s="20" t="s">
        <v>67</v>
      </c>
      <c r="G208" s="23">
        <v>2</v>
      </c>
      <c r="H208" s="24">
        <f>[1]JADWAL!CT323</f>
        <v>2</v>
      </c>
      <c r="I208" s="23">
        <v>4</v>
      </c>
      <c r="J208" s="23">
        <v>4</v>
      </c>
      <c r="K208" s="60"/>
      <c r="L208" s="26" t="str">
        <f>[1]JADWAL!CX323</f>
        <v>A.207</v>
      </c>
      <c r="M208" s="27" t="str">
        <f>[1]JADWAL!CY323</f>
        <v>Senin</v>
      </c>
      <c r="N208" s="28">
        <f>[1]JADWAL!CZ323</f>
        <v>5</v>
      </c>
      <c r="O208" s="28" t="str">
        <f>[1]JADWAL!DA323</f>
        <v>-</v>
      </c>
      <c r="P208" s="28">
        <f>[1]JADWAL!DB323</f>
        <v>8</v>
      </c>
      <c r="Q208" s="29"/>
      <c r="R208" s="30"/>
      <c r="S208" s="31" t="str">
        <f t="shared" si="5"/>
        <v>D3 Mesin (Produksi)</v>
      </c>
    </row>
    <row r="209" spans="1:19" x14ac:dyDescent="0.25">
      <c r="A209" s="8"/>
      <c r="B209" s="60" t="s">
        <v>366</v>
      </c>
      <c r="C209" s="21" t="s">
        <v>243</v>
      </c>
      <c r="D209" s="21" t="s">
        <v>368</v>
      </c>
      <c r="E209" s="22" t="s">
        <v>31</v>
      </c>
      <c r="F209" s="20" t="s">
        <v>369</v>
      </c>
      <c r="G209" s="23">
        <v>2</v>
      </c>
      <c r="H209" s="24">
        <f>SUM([1]JADWAL!CT324:CT325)</f>
        <v>1</v>
      </c>
      <c r="I209" s="23">
        <v>4</v>
      </c>
      <c r="J209" s="23">
        <v>4</v>
      </c>
      <c r="K209" s="60" t="s">
        <v>116</v>
      </c>
      <c r="L209" s="26" t="str">
        <f>[1]JADWAL!CX324</f>
        <v>A.208</v>
      </c>
      <c r="M209" s="27" t="s">
        <v>370</v>
      </c>
      <c r="N209" s="28">
        <f>[1]JADWAL!CZ324</f>
        <v>1</v>
      </c>
      <c r="O209" s="28" t="str">
        <f>[1]JADWAL!DA324</f>
        <v>-</v>
      </c>
      <c r="P209" s="28">
        <f>[1]JADWAL!DB324</f>
        <v>4</v>
      </c>
      <c r="Q209" s="29"/>
      <c r="R209" s="30"/>
      <c r="S209" s="31" t="str">
        <f t="shared" si="5"/>
        <v>D4 Manufaktur</v>
      </c>
    </row>
    <row r="210" spans="1:19" x14ac:dyDescent="0.25">
      <c r="A210" s="8"/>
      <c r="B210" s="60" t="s">
        <v>366</v>
      </c>
      <c r="C210" s="21" t="s">
        <v>47</v>
      </c>
      <c r="D210" s="21"/>
      <c r="E210" s="22" t="s">
        <v>72</v>
      </c>
      <c r="F210" s="20" t="s">
        <v>73</v>
      </c>
      <c r="G210" s="23">
        <v>2</v>
      </c>
      <c r="H210" s="24">
        <f>[1]JADWAL!CT326</f>
        <v>2</v>
      </c>
      <c r="I210" s="23">
        <v>4</v>
      </c>
      <c r="J210" s="23">
        <v>4</v>
      </c>
      <c r="K210" s="60"/>
      <c r="L210" s="26" t="s">
        <v>371</v>
      </c>
      <c r="M210" s="27" t="s">
        <v>370</v>
      </c>
      <c r="N210" s="28">
        <f>[1]JADWAL!CZ326</f>
        <v>5</v>
      </c>
      <c r="O210" s="28" t="str">
        <f>[1]JADWAL!DA326</f>
        <v>-</v>
      </c>
      <c r="P210" s="28">
        <f>[1]JADWAL!DB326</f>
        <v>8</v>
      </c>
      <c r="Q210" s="29"/>
      <c r="R210" s="59"/>
      <c r="S210" s="31" t="str">
        <f t="shared" si="5"/>
        <v>D3 Mesin</v>
      </c>
    </row>
    <row r="211" spans="1:19" x14ac:dyDescent="0.25">
      <c r="A211" s="8"/>
      <c r="B211" s="60" t="s">
        <v>366</v>
      </c>
      <c r="C211" s="21" t="s">
        <v>30</v>
      </c>
      <c r="D211" s="21"/>
      <c r="E211" s="22"/>
      <c r="F211" s="20" t="s">
        <v>372</v>
      </c>
      <c r="G211" s="23">
        <v>2</v>
      </c>
      <c r="H211" s="24">
        <f>[1]JADWAL!CT327</f>
        <v>2</v>
      </c>
      <c r="I211" s="23">
        <v>4</v>
      </c>
      <c r="J211" s="23">
        <v>4</v>
      </c>
      <c r="K211" s="60"/>
      <c r="L211" s="26">
        <v>0</v>
      </c>
      <c r="M211" s="27"/>
      <c r="N211" s="28">
        <v>0</v>
      </c>
      <c r="O211" s="28">
        <f>[1]JADWAL!DA327</f>
        <v>0</v>
      </c>
      <c r="P211" s="28">
        <v>0</v>
      </c>
      <c r="Q211" s="29"/>
      <c r="R211" s="59"/>
      <c r="S211" s="31" t="str">
        <f t="shared" si="5"/>
        <v>D4 Man Lanjutan</v>
      </c>
    </row>
    <row r="212" spans="1:19" x14ac:dyDescent="0.25">
      <c r="A212" s="8"/>
      <c r="B212" s="60" t="s">
        <v>366</v>
      </c>
      <c r="C212" s="21" t="s">
        <v>180</v>
      </c>
      <c r="D212" s="21"/>
      <c r="E212" s="22" t="s">
        <v>373</v>
      </c>
      <c r="F212" s="20" t="s">
        <v>374</v>
      </c>
      <c r="G212" s="23">
        <v>2</v>
      </c>
      <c r="H212" s="24">
        <f>[1]JADWAL!CT328</f>
        <v>2</v>
      </c>
      <c r="I212" s="23">
        <v>4</v>
      </c>
      <c r="J212" s="23">
        <v>4</v>
      </c>
      <c r="K212" s="25"/>
      <c r="L212" s="26" t="str">
        <f>[1]JADWAL!CX328</f>
        <v>A.111(G1)</v>
      </c>
      <c r="M212" s="27" t="str">
        <f>[1]JADWAL!CY328</f>
        <v>Jumat</v>
      </c>
      <c r="N212" s="28">
        <f>[1]JADWAL!CZ328</f>
        <v>1</v>
      </c>
      <c r="O212" s="28" t="str">
        <f>[1]JADWAL!DA328</f>
        <v>-</v>
      </c>
      <c r="P212" s="28">
        <f>[1]JADWAL!DB328</f>
        <v>4</v>
      </c>
      <c r="Q212" s="29"/>
      <c r="R212" s="59"/>
      <c r="S212" s="31" t="str">
        <f t="shared" si="5"/>
        <v>Kls AMTO-GMF</v>
      </c>
    </row>
    <row r="213" spans="1:19" ht="15.75" thickBot="1" x14ac:dyDescent="0.3">
      <c r="A213" s="8"/>
      <c r="B213" s="61" t="s">
        <v>366</v>
      </c>
      <c r="C213" s="33" t="s">
        <v>259</v>
      </c>
      <c r="D213" s="33"/>
      <c r="E213" s="34"/>
      <c r="F213" s="35" t="s">
        <v>67</v>
      </c>
      <c r="G213" s="36">
        <v>2</v>
      </c>
      <c r="H213" s="37">
        <f>[1]JADWAL!CT329</f>
        <v>2</v>
      </c>
      <c r="I213" s="36">
        <v>3</v>
      </c>
      <c r="J213" s="36">
        <v>3</v>
      </c>
      <c r="K213" s="38"/>
      <c r="L213" s="39" t="str">
        <f>[1]JADWAL!CX329</f>
        <v>Holcim Narogong</v>
      </c>
      <c r="M213" s="40" t="str">
        <f>[1]JADWAL!CY329</f>
        <v>Selasa</v>
      </c>
      <c r="N213" s="41">
        <f>[1]JADWAL!CZ329</f>
        <v>1</v>
      </c>
      <c r="O213" s="41" t="str">
        <f>[1]JADWAL!DA329</f>
        <v>-</v>
      </c>
      <c r="P213" s="41">
        <f>[1]JADWAL!DB329</f>
        <v>3</v>
      </c>
      <c r="Q213" s="42"/>
      <c r="R213" s="62"/>
      <c r="S213" s="44" t="str">
        <f t="shared" si="5"/>
        <v>Kls Holcim</v>
      </c>
    </row>
    <row r="214" spans="1:19" x14ac:dyDescent="0.25">
      <c r="A214" s="8">
        <v>53</v>
      </c>
      <c r="B214" s="63" t="s">
        <v>375</v>
      </c>
      <c r="C214" s="10" t="s">
        <v>58</v>
      </c>
      <c r="D214" s="10" t="s">
        <v>199</v>
      </c>
      <c r="E214" s="11" t="s">
        <v>200</v>
      </c>
      <c r="F214" s="9" t="s">
        <v>376</v>
      </c>
      <c r="G214" s="12">
        <v>2</v>
      </c>
      <c r="H214" s="13">
        <f>SUM([1]JADWAL!CT330:CT333)</f>
        <v>0.5</v>
      </c>
      <c r="I214" s="12">
        <v>4</v>
      </c>
      <c r="J214" s="12">
        <v>4</v>
      </c>
      <c r="K214" s="63" t="s">
        <v>377</v>
      </c>
      <c r="L214" s="15" t="str">
        <f>[1]JADWAL!CX330</f>
        <v>Lab. Pengukr. Fisis</v>
      </c>
      <c r="M214" s="58" t="str">
        <f>[1]JADWAL!CY330</f>
        <v>Selasa</v>
      </c>
      <c r="N214" s="16">
        <f>[1]JADWAL!CZ330</f>
        <v>1</v>
      </c>
      <c r="O214" s="16" t="str">
        <f>[1]JADWAL!DA330</f>
        <v>-</v>
      </c>
      <c r="P214" s="16">
        <f>[1]JADWAL!DB330</f>
        <v>4</v>
      </c>
      <c r="Q214" s="17">
        <f>SUM(H214:H217)</f>
        <v>3</v>
      </c>
      <c r="R214" s="18">
        <f>SUM(J214:J217)</f>
        <v>20</v>
      </c>
      <c r="S214" s="19" t="str">
        <f t="shared" si="5"/>
        <v>D3 Energi</v>
      </c>
    </row>
    <row r="215" spans="1:19" x14ac:dyDescent="0.25">
      <c r="A215" s="8"/>
      <c r="B215" s="60" t="s">
        <v>375</v>
      </c>
      <c r="C215" s="21" t="s">
        <v>64</v>
      </c>
      <c r="D215" s="21" t="s">
        <v>199</v>
      </c>
      <c r="E215" s="22" t="s">
        <v>200</v>
      </c>
      <c r="F215" s="20" t="s">
        <v>376</v>
      </c>
      <c r="G215" s="23">
        <v>2</v>
      </c>
      <c r="H215" s="24">
        <f>SUM([1]JADWAL!CT334:CT337)</f>
        <v>0.5</v>
      </c>
      <c r="I215" s="23">
        <v>4</v>
      </c>
      <c r="J215" s="23">
        <v>4</v>
      </c>
      <c r="K215" s="60" t="s">
        <v>377</v>
      </c>
      <c r="L215" s="26" t="str">
        <f>[1]JADWAL!CX334</f>
        <v>Lab. Pengukr. Fisis</v>
      </c>
      <c r="M215" s="27" t="str">
        <f>[1]JADWAL!CY334</f>
        <v>Rabu</v>
      </c>
      <c r="N215" s="28">
        <f>[1]JADWAL!CZ334</f>
        <v>1</v>
      </c>
      <c r="O215" s="28" t="str">
        <f>[1]JADWAL!DA334</f>
        <v>-</v>
      </c>
      <c r="P215" s="28">
        <f>[1]JADWAL!DB334</f>
        <v>4</v>
      </c>
      <c r="Q215" s="29"/>
      <c r="R215" s="30"/>
      <c r="S215" s="31" t="str">
        <f t="shared" si="5"/>
        <v>D3 Energi</v>
      </c>
    </row>
    <row r="216" spans="1:19" x14ac:dyDescent="0.25">
      <c r="A216" s="8"/>
      <c r="B216" s="60" t="s">
        <v>375</v>
      </c>
      <c r="C216" s="21" t="s">
        <v>95</v>
      </c>
      <c r="D216" s="21" t="s">
        <v>96</v>
      </c>
      <c r="E216" s="22" t="s">
        <v>97</v>
      </c>
      <c r="F216" s="20" t="s">
        <v>378</v>
      </c>
      <c r="G216" s="23">
        <v>3</v>
      </c>
      <c r="H216" s="24">
        <f>SUM([1]JADWAL!CT338:CT340)</f>
        <v>1</v>
      </c>
      <c r="I216" s="23">
        <v>6</v>
      </c>
      <c r="J216" s="23">
        <v>6</v>
      </c>
      <c r="K216" s="60" t="s">
        <v>46</v>
      </c>
      <c r="L216" s="26" t="str">
        <f>[1]JADWAL!CX338</f>
        <v>Lab Prkks Tgn</v>
      </c>
      <c r="M216" s="27" t="str">
        <f>[1]JADWAL!CY338</f>
        <v>Selasa</v>
      </c>
      <c r="N216" s="28">
        <f>[1]JADWAL!CZ338</f>
        <v>7</v>
      </c>
      <c r="O216" s="28" t="str">
        <f>[1]JADWAL!DA338</f>
        <v>-</v>
      </c>
      <c r="P216" s="28">
        <f>[1]JADWAL!DB338</f>
        <v>12</v>
      </c>
      <c r="Q216" s="29"/>
      <c r="R216" s="30"/>
      <c r="S216" s="31" t="str">
        <f t="shared" si="5"/>
        <v>D3 Energi</v>
      </c>
    </row>
    <row r="217" spans="1:19" ht="15.75" thickBot="1" x14ac:dyDescent="0.3">
      <c r="A217" s="8"/>
      <c r="B217" s="61" t="s">
        <v>375</v>
      </c>
      <c r="C217" s="33" t="s">
        <v>99</v>
      </c>
      <c r="D217" s="33" t="s">
        <v>96</v>
      </c>
      <c r="E217" s="34" t="s">
        <v>97</v>
      </c>
      <c r="F217" s="35" t="s">
        <v>378</v>
      </c>
      <c r="G217" s="36">
        <v>3</v>
      </c>
      <c r="H217" s="37">
        <f>SUM([1]JADWAL!CT341:CT343)</f>
        <v>1</v>
      </c>
      <c r="I217" s="36">
        <v>6</v>
      </c>
      <c r="J217" s="36">
        <v>6</v>
      </c>
      <c r="K217" s="61" t="s">
        <v>46</v>
      </c>
      <c r="L217" s="39" t="str">
        <f>[1]JADWAL!CX341</f>
        <v>Lab Prkks Tgn</v>
      </c>
      <c r="M217" s="40" t="str">
        <f>[1]JADWAL!CY341</f>
        <v>Kamis</v>
      </c>
      <c r="N217" s="41">
        <f>[1]JADWAL!CZ341</f>
        <v>7</v>
      </c>
      <c r="O217" s="41" t="str">
        <f>[1]JADWAL!DA341</f>
        <v>-</v>
      </c>
      <c r="P217" s="41">
        <f>[1]JADWAL!DB341</f>
        <v>12</v>
      </c>
      <c r="Q217" s="42"/>
      <c r="R217" s="43"/>
      <c r="S217" s="44" t="str">
        <f t="shared" si="5"/>
        <v>D3 Energi</v>
      </c>
    </row>
    <row r="218" spans="1:19" ht="15.75" thickBot="1" x14ac:dyDescent="0.3">
      <c r="A218" s="8"/>
      <c r="B218" s="60" t="s">
        <v>379</v>
      </c>
      <c r="C218" s="21" t="s">
        <v>380</v>
      </c>
      <c r="D218" s="21"/>
      <c r="E218" s="22" t="s">
        <v>381</v>
      </c>
      <c r="F218" s="20" t="s">
        <v>382</v>
      </c>
      <c r="G218" s="23">
        <v>2</v>
      </c>
      <c r="H218" s="24">
        <v>2</v>
      </c>
      <c r="I218" s="23">
        <v>4</v>
      </c>
      <c r="J218" s="23">
        <v>4</v>
      </c>
      <c r="K218" s="60"/>
      <c r="L218" s="26" t="str">
        <f>[1]JADWAL!CX344</f>
        <v>A116</v>
      </c>
      <c r="M218" s="27" t="s">
        <v>75</v>
      </c>
      <c r="N218" s="28">
        <v>5</v>
      </c>
      <c r="O218" s="28"/>
      <c r="P218" s="28">
        <v>8</v>
      </c>
      <c r="Q218" s="29">
        <v>2</v>
      </c>
      <c r="R218" s="30">
        <v>4</v>
      </c>
      <c r="S218" s="31" t="s">
        <v>383</v>
      </c>
    </row>
    <row r="219" spans="1:19" x14ac:dyDescent="0.25">
      <c r="A219" s="8">
        <v>54</v>
      </c>
      <c r="B219" s="9" t="s">
        <v>384</v>
      </c>
      <c r="C219" s="10" t="s">
        <v>34</v>
      </c>
      <c r="D219" s="10" t="s">
        <v>385</v>
      </c>
      <c r="E219" s="11" t="s">
        <v>286</v>
      </c>
      <c r="F219" s="9" t="s">
        <v>386</v>
      </c>
      <c r="G219" s="12">
        <v>2</v>
      </c>
      <c r="H219" s="13">
        <f>SUM([1]JADWAL!CT345:CT347)</f>
        <v>0.7</v>
      </c>
      <c r="I219" s="12">
        <v>4</v>
      </c>
      <c r="J219" s="12">
        <v>4</v>
      </c>
      <c r="K219" s="14" t="s">
        <v>38</v>
      </c>
      <c r="L219" s="15" t="str">
        <f>[1]JADWAL!CX345</f>
        <v>Lab U.L &amp; Metrol.</v>
      </c>
      <c r="M219" s="58" t="str">
        <f>[1]JADWAL!CY345</f>
        <v>Selasa</v>
      </c>
      <c r="N219" s="16">
        <f>[1]JADWAL!CZ345</f>
        <v>1</v>
      </c>
      <c r="O219" s="16" t="str">
        <f>[1]JADWAL!DA345</f>
        <v>-</v>
      </c>
      <c r="P219" s="16">
        <f>[1]JADWAL!DB345</f>
        <v>4</v>
      </c>
      <c r="Q219" s="17">
        <f>SUM(H219:H222)</f>
        <v>4.4000000000000004</v>
      </c>
      <c r="R219" s="18">
        <f>SUM(J219:J222)</f>
        <v>16</v>
      </c>
      <c r="S219" s="19" t="str">
        <f t="shared" ref="S219:S259" si="6">IF(LEFT(C219,2)="Me","D3 Mesin",IF(LEFT(C219,2)="En","D3 Energi",IF(LEFT(C219,2)="Ab","D3 Alat Berat",IF(LEFT(C219,3)="Man","D4 Manufaktur",IF(LEFT(C219,3)="Pop","D4 Pembangkit",IF(LEFT(C219,4)="Mpro","D3 Mesin (Produksi)",IF(LEFT(C219,4)="Mprn","D3 Mesin (Perancangan)",IF(LEFT(C219,4)="Mprt","D3 Mesin (Perawatan)",IF(LEFT(C219,3)="Z-E","Kls Holcim",IF(LEFT(C219,3)="Z-C","Kls CEVES",IF(LEFT(C219,3)="GMF","Kls AMTO-GMF",IF(LEFT(C219,3)="MSU","kls MSU Manufaktur",IF(LEFT(C219,3)="M-L","D4 Man Lanjutan"," ")))))))))))))</f>
        <v>D3 Mesin (Produksi)</v>
      </c>
    </row>
    <row r="220" spans="1:19" x14ac:dyDescent="0.25">
      <c r="A220" s="8"/>
      <c r="B220" s="20" t="s">
        <v>384</v>
      </c>
      <c r="C220" s="21" t="s">
        <v>180</v>
      </c>
      <c r="D220" s="21"/>
      <c r="E220" s="22" t="s">
        <v>323</v>
      </c>
      <c r="F220" s="20" t="s">
        <v>387</v>
      </c>
      <c r="G220" s="23">
        <v>2</v>
      </c>
      <c r="H220" s="24">
        <f>[1]JADWAL!CT348</f>
        <v>1</v>
      </c>
      <c r="I220" s="23">
        <v>4</v>
      </c>
      <c r="J220" s="23">
        <v>4</v>
      </c>
      <c r="K220" s="60"/>
      <c r="L220" s="26" t="str">
        <f>[1]JADWAL!CX348</f>
        <v>Lab U.L &amp; Metrol.</v>
      </c>
      <c r="M220" s="27" t="str">
        <f>[1]JADWAL!CY348</f>
        <v>Selasa</v>
      </c>
      <c r="N220" s="28">
        <f>[1]JADWAL!CZ348</f>
        <v>5</v>
      </c>
      <c r="O220" s="28" t="str">
        <f>[1]JADWAL!DA348</f>
        <v>-</v>
      </c>
      <c r="P220" s="28">
        <f>[1]JADWAL!DB348</f>
        <v>8</v>
      </c>
      <c r="Q220" s="29"/>
      <c r="R220" s="30"/>
      <c r="S220" s="31" t="str">
        <f t="shared" si="6"/>
        <v>Kls AMTO-GMF</v>
      </c>
    </row>
    <row r="221" spans="1:19" x14ac:dyDescent="0.25">
      <c r="A221" s="8"/>
      <c r="B221" s="20" t="s">
        <v>384</v>
      </c>
      <c r="C221" s="21" t="s">
        <v>39</v>
      </c>
      <c r="D221" s="21" t="s">
        <v>385</v>
      </c>
      <c r="E221" s="22" t="s">
        <v>286</v>
      </c>
      <c r="F221" s="20" t="s">
        <v>386</v>
      </c>
      <c r="G221" s="23">
        <v>2</v>
      </c>
      <c r="H221" s="24">
        <f>SUM([1]JADWAL!CT349:CT351)</f>
        <v>0.7</v>
      </c>
      <c r="I221" s="23">
        <v>4</v>
      </c>
      <c r="J221" s="23">
        <v>4</v>
      </c>
      <c r="K221" s="60" t="s">
        <v>38</v>
      </c>
      <c r="L221" s="26" t="str">
        <f>[1]JADWAL!CX349</f>
        <v>Lab U.L &amp; Metrol.</v>
      </c>
      <c r="M221" s="27" t="str">
        <f>[1]JADWAL!CY349</f>
        <v>Kamis</v>
      </c>
      <c r="N221" s="28">
        <f>[1]JADWAL!CZ349</f>
        <v>5</v>
      </c>
      <c r="O221" s="28" t="str">
        <f>[1]JADWAL!DA349</f>
        <v>-</v>
      </c>
      <c r="P221" s="28">
        <f>[1]JADWAL!DB349</f>
        <v>8</v>
      </c>
      <c r="Q221" s="29"/>
      <c r="R221" s="59"/>
      <c r="S221" s="31" t="str">
        <f t="shared" si="6"/>
        <v>D3 Mesin (Produksi)</v>
      </c>
    </row>
    <row r="222" spans="1:19" ht="15.75" thickBot="1" x14ac:dyDescent="0.3">
      <c r="A222" s="8"/>
      <c r="B222" s="35" t="s">
        <v>384</v>
      </c>
      <c r="C222" s="33" t="s">
        <v>68</v>
      </c>
      <c r="D222" s="33"/>
      <c r="E222" s="34" t="s">
        <v>388</v>
      </c>
      <c r="F222" s="35" t="s">
        <v>389</v>
      </c>
      <c r="G222" s="36">
        <v>2</v>
      </c>
      <c r="H222" s="37">
        <f>[1]JADWAL!CT352</f>
        <v>2</v>
      </c>
      <c r="I222" s="36">
        <v>4</v>
      </c>
      <c r="J222" s="36">
        <v>4</v>
      </c>
      <c r="K222" s="61"/>
      <c r="L222" s="39" t="str">
        <f>[1]JADWAL!CX352</f>
        <v>A.209</v>
      </c>
      <c r="M222" s="40" t="str">
        <f>[1]JADWAL!CY352</f>
        <v>Jumat</v>
      </c>
      <c r="N222" s="41">
        <f>[1]JADWAL!CZ352</f>
        <v>1</v>
      </c>
      <c r="O222" s="41" t="str">
        <f>[1]JADWAL!DA352</f>
        <v>-</v>
      </c>
      <c r="P222" s="41">
        <f>[1]JADWAL!DB352</f>
        <v>4</v>
      </c>
      <c r="Q222" s="42"/>
      <c r="R222" s="43"/>
      <c r="S222" s="44" t="str">
        <f t="shared" si="6"/>
        <v>D3 Mesin (Perawatan)</v>
      </c>
    </row>
    <row r="223" spans="1:19" x14ac:dyDescent="0.25">
      <c r="A223" s="8">
        <v>55</v>
      </c>
      <c r="B223" s="67" t="s">
        <v>390</v>
      </c>
      <c r="C223" s="10" t="s">
        <v>243</v>
      </c>
      <c r="D223" s="10"/>
      <c r="E223" s="11" t="s">
        <v>391</v>
      </c>
      <c r="F223" s="9" t="s">
        <v>392</v>
      </c>
      <c r="G223" s="12">
        <v>2</v>
      </c>
      <c r="H223" s="13">
        <f>[1]JADWAL!CT353</f>
        <v>2</v>
      </c>
      <c r="I223" s="12">
        <v>4</v>
      </c>
      <c r="J223" s="12">
        <v>4</v>
      </c>
      <c r="K223" s="63"/>
      <c r="L223" s="15" t="str">
        <f>[1]JADWAL!CX353</f>
        <v>A.208</v>
      </c>
      <c r="M223" s="58" t="str">
        <f>[1]JADWAL!CY353</f>
        <v>Jumat</v>
      </c>
      <c r="N223" s="16">
        <f>[1]JADWAL!CZ353</f>
        <v>1</v>
      </c>
      <c r="O223" s="16" t="str">
        <f>[1]JADWAL!DA353</f>
        <v>-</v>
      </c>
      <c r="P223" s="16">
        <f>[1]JADWAL!DB353</f>
        <v>4</v>
      </c>
      <c r="Q223" s="17">
        <f>SUM(H223:H224)</f>
        <v>4</v>
      </c>
      <c r="R223" s="18">
        <f>SUM(J223:J224)</f>
        <v>8</v>
      </c>
      <c r="S223" s="19" t="str">
        <f t="shared" si="6"/>
        <v>D4 Manufaktur</v>
      </c>
    </row>
    <row r="224" spans="1:19" ht="15.75" thickBot="1" x14ac:dyDescent="0.3">
      <c r="A224" s="8"/>
      <c r="B224" s="69" t="s">
        <v>390</v>
      </c>
      <c r="C224" s="33" t="s">
        <v>30</v>
      </c>
      <c r="D224" s="33"/>
      <c r="E224" s="34" t="s">
        <v>393</v>
      </c>
      <c r="F224" s="35" t="s">
        <v>394</v>
      </c>
      <c r="G224" s="36">
        <v>2</v>
      </c>
      <c r="H224" s="37">
        <f>[1]JADWAL!CT354</f>
        <v>2</v>
      </c>
      <c r="I224" s="36">
        <v>4</v>
      </c>
      <c r="J224" s="36">
        <v>4</v>
      </c>
      <c r="K224" s="61"/>
      <c r="L224" s="39">
        <f>[1]JADWAL!CX354</f>
        <v>0</v>
      </c>
      <c r="M224" s="40" t="str">
        <f>[1]JADWAL!CY354</f>
        <v xml:space="preserve"> </v>
      </c>
      <c r="N224" s="41">
        <f>[1]JADWAL!CZ354</f>
        <v>0</v>
      </c>
      <c r="O224" s="41" t="str">
        <f>[1]JADWAL!DA354</f>
        <v>-</v>
      </c>
      <c r="P224" s="41">
        <f>[1]JADWAL!DB354</f>
        <v>0</v>
      </c>
      <c r="Q224" s="42"/>
      <c r="R224" s="43"/>
      <c r="S224" s="44" t="str">
        <f t="shared" si="6"/>
        <v>D4 Man Lanjutan</v>
      </c>
    </row>
    <row r="225" spans="1:19" x14ac:dyDescent="0.25">
      <c r="A225" s="8">
        <v>56</v>
      </c>
      <c r="B225" s="63" t="s">
        <v>395</v>
      </c>
      <c r="C225" s="10" t="s">
        <v>243</v>
      </c>
      <c r="D225" s="10"/>
      <c r="E225" s="11" t="s">
        <v>396</v>
      </c>
      <c r="F225" s="9" t="s">
        <v>397</v>
      </c>
      <c r="G225" s="12">
        <v>3</v>
      </c>
      <c r="H225" s="13">
        <f>[1]JADWAL!CT355</f>
        <v>3</v>
      </c>
      <c r="I225" s="12">
        <v>6</v>
      </c>
      <c r="J225" s="12">
        <v>6</v>
      </c>
      <c r="K225" s="63"/>
      <c r="L225" s="15" t="str">
        <f>[1]JADWAL!CX355</f>
        <v>Y.201</v>
      </c>
      <c r="M225" s="58" t="str">
        <f>[1]JADWAL!CY355</f>
        <v>Selasa</v>
      </c>
      <c r="N225" s="16">
        <f>[1]JADWAL!CZ355</f>
        <v>1</v>
      </c>
      <c r="O225" s="16" t="str">
        <f>[1]JADWAL!DA355</f>
        <v>-</v>
      </c>
      <c r="P225" s="16">
        <f>[1]JADWAL!DB355</f>
        <v>6</v>
      </c>
      <c r="Q225" s="17">
        <f>SUM(H225:H229)</f>
        <v>12</v>
      </c>
      <c r="R225" s="18">
        <f>SUM(J225:J229)</f>
        <v>23</v>
      </c>
      <c r="S225" s="19" t="str">
        <f t="shared" si="6"/>
        <v>D4 Manufaktur</v>
      </c>
    </row>
    <row r="226" spans="1:19" x14ac:dyDescent="0.25">
      <c r="A226" s="8"/>
      <c r="B226" s="60" t="s">
        <v>395</v>
      </c>
      <c r="C226" s="21" t="s">
        <v>243</v>
      </c>
      <c r="D226" s="21"/>
      <c r="E226" s="22" t="s">
        <v>393</v>
      </c>
      <c r="F226" s="20" t="s">
        <v>398</v>
      </c>
      <c r="G226" s="23">
        <v>2</v>
      </c>
      <c r="H226" s="24">
        <f>[1]JADWAL!CT356</f>
        <v>2</v>
      </c>
      <c r="I226" s="23">
        <v>4</v>
      </c>
      <c r="J226" s="23">
        <v>4</v>
      </c>
      <c r="K226" s="25"/>
      <c r="L226" s="26" t="str">
        <f>[1]JADWAL!CX356</f>
        <v>A.208</v>
      </c>
      <c r="M226" s="27" t="str">
        <f>[1]JADWAL!CY356</f>
        <v>Jumat</v>
      </c>
      <c r="N226" s="28">
        <f>[1]JADWAL!CZ356</f>
        <v>5</v>
      </c>
      <c r="O226" s="28" t="str">
        <f>[1]JADWAL!DA356</f>
        <v>-</v>
      </c>
      <c r="P226" s="28">
        <f>[1]JADWAL!DB356</f>
        <v>8</v>
      </c>
      <c r="Q226" s="29"/>
      <c r="R226" s="59"/>
      <c r="S226" s="31" t="str">
        <f t="shared" si="6"/>
        <v>D4 Manufaktur</v>
      </c>
    </row>
    <row r="227" spans="1:19" x14ac:dyDescent="0.25">
      <c r="A227" s="8"/>
      <c r="B227" s="60" t="s">
        <v>395</v>
      </c>
      <c r="C227" s="21" t="s">
        <v>23</v>
      </c>
      <c r="D227" s="21"/>
      <c r="E227" s="22" t="s">
        <v>399</v>
      </c>
      <c r="F227" s="20" t="s">
        <v>400</v>
      </c>
      <c r="G227" s="23">
        <v>2</v>
      </c>
      <c r="H227" s="24">
        <f>[1]JADWAL!CT360</f>
        <v>2</v>
      </c>
      <c r="I227" s="23">
        <v>4</v>
      </c>
      <c r="J227" s="23">
        <v>4</v>
      </c>
      <c r="K227" s="25"/>
      <c r="L227" s="26" t="str">
        <f>[1]JADWAL!CX360</f>
        <v>Y.303</v>
      </c>
      <c r="M227" s="27" t="str">
        <f>[1]JADWAL!CY360</f>
        <v>Jumat</v>
      </c>
      <c r="N227" s="28">
        <f>[1]JADWAL!CZ360</f>
        <v>1</v>
      </c>
      <c r="O227" s="28" t="str">
        <f>[1]JADWAL!DA360</f>
        <v>-</v>
      </c>
      <c r="P227" s="28">
        <f>[1]JADWAL!DB360</f>
        <v>4</v>
      </c>
      <c r="Q227" s="29"/>
      <c r="R227" s="30"/>
      <c r="S227" s="31" t="str">
        <f t="shared" si="6"/>
        <v>kls MSU Manufaktur</v>
      </c>
    </row>
    <row r="228" spans="1:19" x14ac:dyDescent="0.25">
      <c r="A228" s="8"/>
      <c r="B228" s="60" t="s">
        <v>395</v>
      </c>
      <c r="C228" s="21" t="s">
        <v>30</v>
      </c>
      <c r="D228" s="21"/>
      <c r="E228" s="22" t="s">
        <v>401</v>
      </c>
      <c r="F228" s="20" t="s">
        <v>397</v>
      </c>
      <c r="G228" s="23">
        <v>3</v>
      </c>
      <c r="H228" s="24">
        <f>[1]JADWAL!CT361</f>
        <v>3</v>
      </c>
      <c r="I228" s="23">
        <v>6</v>
      </c>
      <c r="J228" s="23">
        <v>6</v>
      </c>
      <c r="K228" s="25"/>
      <c r="L228" s="26">
        <f>[1]JADWAL!CX361</f>
        <v>0</v>
      </c>
      <c r="M228" s="27" t="str">
        <f>[1]JADWAL!CY361</f>
        <v xml:space="preserve"> </v>
      </c>
      <c r="N228" s="28">
        <f>[1]JADWAL!CZ361</f>
        <v>0</v>
      </c>
      <c r="O228" s="28" t="str">
        <f>[1]JADWAL!DA361</f>
        <v>-</v>
      </c>
      <c r="P228" s="28">
        <f>[1]JADWAL!DB361</f>
        <v>0</v>
      </c>
      <c r="Q228" s="29"/>
      <c r="R228" s="30"/>
      <c r="S228" s="31" t="str">
        <f t="shared" si="6"/>
        <v>D4 Man Lanjutan</v>
      </c>
    </row>
    <row r="229" spans="1:19" ht="15.75" thickBot="1" x14ac:dyDescent="0.3">
      <c r="A229" s="8"/>
      <c r="B229" s="61" t="s">
        <v>395</v>
      </c>
      <c r="C229" s="33" t="s">
        <v>273</v>
      </c>
      <c r="D229" s="33"/>
      <c r="E229" s="34"/>
      <c r="F229" s="35" t="s">
        <v>402</v>
      </c>
      <c r="G229" s="36">
        <v>2</v>
      </c>
      <c r="H229" s="37">
        <f>[1]JADWAL!CT362</f>
        <v>2</v>
      </c>
      <c r="I229" s="36">
        <v>3</v>
      </c>
      <c r="J229" s="36">
        <v>3</v>
      </c>
      <c r="K229" s="38"/>
      <c r="L229" s="39">
        <f>[1]JADWAL!CX362</f>
        <v>0</v>
      </c>
      <c r="M229" s="40">
        <f>[1]JADWAL!CY362</f>
        <v>0</v>
      </c>
      <c r="N229" s="41">
        <f>[1]JADWAL!CZ362</f>
        <v>0</v>
      </c>
      <c r="O229" s="41">
        <f>[1]JADWAL!DA362</f>
        <v>0</v>
      </c>
      <c r="P229" s="41">
        <f>[1]JADWAL!DB362</f>
        <v>0</v>
      </c>
      <c r="Q229" s="42"/>
      <c r="R229" s="43"/>
      <c r="S229" s="44" t="str">
        <f t="shared" si="6"/>
        <v>Kls Holcim</v>
      </c>
    </row>
    <row r="230" spans="1:19" x14ac:dyDescent="0.25">
      <c r="A230" s="8">
        <v>57</v>
      </c>
      <c r="B230" s="9" t="s">
        <v>403</v>
      </c>
      <c r="C230" s="10" t="s">
        <v>47</v>
      </c>
      <c r="D230" s="10" t="s">
        <v>90</v>
      </c>
      <c r="E230" s="71" t="s">
        <v>91</v>
      </c>
      <c r="F230" s="9" t="s">
        <v>404</v>
      </c>
      <c r="G230" s="12">
        <v>3</v>
      </c>
      <c r="H230" s="13">
        <f>SUM([1]JADWAL!CT363:CT365)</f>
        <v>1</v>
      </c>
      <c r="I230" s="12">
        <v>6</v>
      </c>
      <c r="J230" s="12">
        <v>6</v>
      </c>
      <c r="K230" s="63" t="s">
        <v>46</v>
      </c>
      <c r="L230" s="15" t="str">
        <f>[1]JADWAL!CX363</f>
        <v>Lab Prkks Tgn</v>
      </c>
      <c r="M230" s="58" t="str">
        <f>[1]JADWAL!CY363</f>
        <v>Senin</v>
      </c>
      <c r="N230" s="16">
        <f>[1]JADWAL!CZ363</f>
        <v>1</v>
      </c>
      <c r="O230" s="16" t="str">
        <f>[1]JADWAL!DA363</f>
        <v>-</v>
      </c>
      <c r="P230" s="16">
        <f>[1]JADWAL!DB363</f>
        <v>6</v>
      </c>
      <c r="Q230" s="17">
        <f>SUM(H230:H235)</f>
        <v>6</v>
      </c>
      <c r="R230" s="18">
        <f>SUM(J230:J235)</f>
        <v>24</v>
      </c>
      <c r="S230" s="19" t="str">
        <f t="shared" si="6"/>
        <v>D3 Mesin</v>
      </c>
    </row>
    <row r="231" spans="1:19" x14ac:dyDescent="0.25">
      <c r="A231" s="8"/>
      <c r="B231" s="20" t="s">
        <v>403</v>
      </c>
      <c r="C231" s="21" t="s">
        <v>89</v>
      </c>
      <c r="D231" s="21" t="s">
        <v>90</v>
      </c>
      <c r="E231" s="76" t="s">
        <v>91</v>
      </c>
      <c r="F231" s="20" t="s">
        <v>404</v>
      </c>
      <c r="G231" s="23">
        <v>3</v>
      </c>
      <c r="H231" s="24">
        <f>SUM([1]JADWAL!CT366:CT368)</f>
        <v>1</v>
      </c>
      <c r="I231" s="23">
        <v>6</v>
      </c>
      <c r="J231" s="23">
        <v>6</v>
      </c>
      <c r="K231" s="60" t="s">
        <v>46</v>
      </c>
      <c r="L231" s="26" t="str">
        <f>[1]JADWAL!CX366</f>
        <v>Lab Prkks Tgn</v>
      </c>
      <c r="M231" s="27" t="str">
        <f>[1]JADWAL!CY366</f>
        <v>Kamis</v>
      </c>
      <c r="N231" s="28">
        <f>[1]JADWAL!CZ366</f>
        <v>1</v>
      </c>
      <c r="O231" s="28" t="str">
        <f>[1]JADWAL!DA366</f>
        <v>-</v>
      </c>
      <c r="P231" s="28">
        <f>[1]JADWAL!DB366</f>
        <v>6</v>
      </c>
      <c r="Q231" s="29"/>
      <c r="R231" s="30"/>
      <c r="S231" s="31" t="str">
        <f t="shared" si="6"/>
        <v>D3 Mesin</v>
      </c>
    </row>
    <row r="232" spans="1:19" x14ac:dyDescent="0.25">
      <c r="A232" s="8"/>
      <c r="B232" s="20" t="s">
        <v>403</v>
      </c>
      <c r="C232" s="21" t="s">
        <v>71</v>
      </c>
      <c r="D232" s="21" t="s">
        <v>90</v>
      </c>
      <c r="E232" s="76" t="s">
        <v>91</v>
      </c>
      <c r="F232" s="20" t="s">
        <v>404</v>
      </c>
      <c r="G232" s="23">
        <v>3</v>
      </c>
      <c r="H232" s="24">
        <f>SUM([1]JADWAL!CT369:CT371)</f>
        <v>1</v>
      </c>
      <c r="I232" s="23">
        <v>6</v>
      </c>
      <c r="J232" s="23">
        <v>6</v>
      </c>
      <c r="K232" s="60" t="s">
        <v>46</v>
      </c>
      <c r="L232" s="26" t="str">
        <f>[1]JADWAL!CX369</f>
        <v>Lab Prkks Tgn</v>
      </c>
      <c r="M232" s="27" t="str">
        <f>[1]JADWAL!CY369</f>
        <v>Rabu</v>
      </c>
      <c r="N232" s="28">
        <f>[1]JADWAL!CZ369</f>
        <v>1</v>
      </c>
      <c r="O232" s="28" t="str">
        <f>[1]JADWAL!DA369</f>
        <v>-</v>
      </c>
      <c r="P232" s="28">
        <f>[1]JADWAL!DB369</f>
        <v>6</v>
      </c>
      <c r="Q232" s="29"/>
      <c r="R232" s="30"/>
      <c r="S232" s="31" t="str">
        <f t="shared" si="6"/>
        <v>D3 Mesin</v>
      </c>
    </row>
    <row r="233" spans="1:19" x14ac:dyDescent="0.25">
      <c r="A233" s="8"/>
      <c r="B233" s="20" t="s">
        <v>403</v>
      </c>
      <c r="C233" s="21" t="s">
        <v>103</v>
      </c>
      <c r="D233" s="21" t="s">
        <v>90</v>
      </c>
      <c r="E233" s="76" t="s">
        <v>91</v>
      </c>
      <c r="F233" s="20" t="s">
        <v>404</v>
      </c>
      <c r="G233" s="23">
        <v>3</v>
      </c>
      <c r="H233" s="24">
        <f>SUM([1]JADWAL!CT372:CT374)</f>
        <v>1</v>
      </c>
      <c r="I233" s="23">
        <v>6</v>
      </c>
      <c r="J233" s="23">
        <v>6</v>
      </c>
      <c r="K233" s="60" t="s">
        <v>46</v>
      </c>
      <c r="L233" s="26" t="str">
        <f>[1]JADWAL!CX371</f>
        <v>Lab Prkks Tgn</v>
      </c>
      <c r="M233" s="27" t="str">
        <f>[1]JADWAL!CY372</f>
        <v>Selasa</v>
      </c>
      <c r="N233" s="28">
        <f>[1]JADWAL!CZ371</f>
        <v>1</v>
      </c>
      <c r="O233" s="28" t="str">
        <f>[1]JADWAL!DA371</f>
        <v>-</v>
      </c>
      <c r="P233" s="28">
        <f>[1]JADWAL!DB371</f>
        <v>6</v>
      </c>
      <c r="Q233" s="29"/>
      <c r="R233" s="59"/>
      <c r="S233" s="31" t="str">
        <f t="shared" si="6"/>
        <v>D3 Mesin</v>
      </c>
    </row>
    <row r="234" spans="1:19" x14ac:dyDescent="0.25">
      <c r="A234" s="8"/>
      <c r="B234" s="66" t="s">
        <v>403</v>
      </c>
      <c r="C234" s="21" t="s">
        <v>95</v>
      </c>
      <c r="D234" s="21" t="s">
        <v>96</v>
      </c>
      <c r="E234" s="76" t="s">
        <v>97</v>
      </c>
      <c r="F234" s="20" t="s">
        <v>351</v>
      </c>
      <c r="G234" s="23">
        <v>3</v>
      </c>
      <c r="H234" s="24">
        <f>SUM([1]JADWAL!CT375:CT377)</f>
        <v>1</v>
      </c>
      <c r="I234" s="23">
        <v>0</v>
      </c>
      <c r="J234" s="23">
        <v>0</v>
      </c>
      <c r="K234" s="60" t="s">
        <v>192</v>
      </c>
      <c r="L234" s="26" t="str">
        <f>[1]JADWAL!CX375</f>
        <v>Lab Prkks Tgn</v>
      </c>
      <c r="M234" s="27" t="str">
        <f>[1]JADWAL!CY375</f>
        <v>Selasa</v>
      </c>
      <c r="N234" s="28">
        <f>[1]JADWAL!CZ375</f>
        <v>7</v>
      </c>
      <c r="O234" s="28" t="str">
        <f>[1]JADWAL!DA375</f>
        <v>-</v>
      </c>
      <c r="P234" s="28">
        <f>[1]JADWAL!DB375</f>
        <v>12</v>
      </c>
      <c r="Q234" s="29"/>
      <c r="R234" s="59"/>
      <c r="S234" s="31" t="str">
        <f t="shared" si="6"/>
        <v>D3 Energi</v>
      </c>
    </row>
    <row r="235" spans="1:19" ht="15.75" thickBot="1" x14ac:dyDescent="0.3">
      <c r="A235" s="8"/>
      <c r="B235" s="80" t="s">
        <v>403</v>
      </c>
      <c r="C235" s="33" t="s">
        <v>99</v>
      </c>
      <c r="D235" s="33" t="s">
        <v>96</v>
      </c>
      <c r="E235" s="81" t="s">
        <v>97</v>
      </c>
      <c r="F235" s="35" t="s">
        <v>351</v>
      </c>
      <c r="G235" s="36">
        <v>3</v>
      </c>
      <c r="H235" s="37">
        <f>SUM([1]JADWAL!CT378:CT380)</f>
        <v>1</v>
      </c>
      <c r="I235" s="36">
        <v>0</v>
      </c>
      <c r="J235" s="36">
        <v>0</v>
      </c>
      <c r="K235" s="61" t="s">
        <v>192</v>
      </c>
      <c r="L235" s="39" t="str">
        <f>[1]JADWAL!CX378</f>
        <v>Lab Prkks Tgn</v>
      </c>
      <c r="M235" s="40" t="str">
        <f>[1]JADWAL!CY378</f>
        <v>Kamis</v>
      </c>
      <c r="N235" s="41">
        <f>[1]JADWAL!CZ378</f>
        <v>7</v>
      </c>
      <c r="O235" s="41" t="str">
        <f>[1]JADWAL!DA378</f>
        <v>-</v>
      </c>
      <c r="P235" s="41">
        <f>[1]JADWAL!DB378</f>
        <v>12</v>
      </c>
      <c r="Q235" s="42"/>
      <c r="R235" s="62"/>
      <c r="S235" s="44" t="str">
        <f t="shared" si="6"/>
        <v>D3 Energi</v>
      </c>
    </row>
    <row r="236" spans="1:19" x14ac:dyDescent="0.25">
      <c r="A236" s="8">
        <v>58</v>
      </c>
      <c r="B236" s="67" t="s">
        <v>405</v>
      </c>
      <c r="C236" s="10" t="s">
        <v>99</v>
      </c>
      <c r="D236" s="10"/>
      <c r="E236" s="11" t="s">
        <v>406</v>
      </c>
      <c r="F236" s="9" t="s">
        <v>407</v>
      </c>
      <c r="G236" s="12">
        <v>2</v>
      </c>
      <c r="H236" s="13">
        <f>[1]JADWAL!CT381</f>
        <v>2</v>
      </c>
      <c r="I236" s="12">
        <v>4</v>
      </c>
      <c r="J236" s="12">
        <v>4</v>
      </c>
      <c r="K236" s="63"/>
      <c r="L236" s="15" t="str">
        <f>[1]JADWAL!CX381</f>
        <v>Y.302</v>
      </c>
      <c r="M236" s="58" t="str">
        <f>[1]JADWAL!CY381</f>
        <v>Senin</v>
      </c>
      <c r="N236" s="16">
        <f>[1]JADWAL!CZ381</f>
        <v>1</v>
      </c>
      <c r="O236" s="16" t="str">
        <f>[1]JADWAL!DA381</f>
        <v>-</v>
      </c>
      <c r="P236" s="16">
        <f>[1]JADWAL!DB381</f>
        <v>4</v>
      </c>
      <c r="Q236" s="17">
        <f>SUM(H236:H242)</f>
        <v>12.5</v>
      </c>
      <c r="R236" s="18">
        <f>SUM(J236:J242)</f>
        <v>36</v>
      </c>
      <c r="S236" s="19" t="str">
        <f t="shared" si="6"/>
        <v>D3 Energi</v>
      </c>
    </row>
    <row r="237" spans="1:19" x14ac:dyDescent="0.25">
      <c r="A237" s="8"/>
      <c r="B237" s="68" t="s">
        <v>405</v>
      </c>
      <c r="C237" s="21" t="s">
        <v>95</v>
      </c>
      <c r="D237" s="21"/>
      <c r="E237" s="22" t="s">
        <v>406</v>
      </c>
      <c r="F237" s="20" t="s">
        <v>407</v>
      </c>
      <c r="G237" s="23">
        <v>2</v>
      </c>
      <c r="H237" s="24">
        <f>[1]JADWAL!CT382</f>
        <v>2</v>
      </c>
      <c r="I237" s="23">
        <v>4</v>
      </c>
      <c r="J237" s="23">
        <v>4</v>
      </c>
      <c r="K237" s="60"/>
      <c r="L237" s="26" t="str">
        <f>[1]JADWAL!CX382</f>
        <v>Y.201</v>
      </c>
      <c r="M237" s="27" t="str">
        <f>[1]JADWAL!CY382</f>
        <v>Senin</v>
      </c>
      <c r="N237" s="28">
        <f>[1]JADWAL!CZ382</f>
        <v>5</v>
      </c>
      <c r="O237" s="28" t="str">
        <f>[1]JADWAL!DA382</f>
        <v>-</v>
      </c>
      <c r="P237" s="28">
        <f>[1]JADWAL!DB382</f>
        <v>8</v>
      </c>
      <c r="Q237" s="29"/>
      <c r="R237" s="30"/>
      <c r="S237" s="31" t="str">
        <f t="shared" si="6"/>
        <v>D3 Energi</v>
      </c>
    </row>
    <row r="238" spans="1:19" x14ac:dyDescent="0.25">
      <c r="A238" s="8"/>
      <c r="B238" s="68" t="s">
        <v>405</v>
      </c>
      <c r="C238" s="21" t="s">
        <v>95</v>
      </c>
      <c r="D238" s="21" t="s">
        <v>177</v>
      </c>
      <c r="E238" s="22" t="s">
        <v>178</v>
      </c>
      <c r="F238" s="20" t="s">
        <v>408</v>
      </c>
      <c r="G238" s="23">
        <v>2</v>
      </c>
      <c r="H238" s="24">
        <f>SUM([1]JADWAL!CT383:CT384)</f>
        <v>1</v>
      </c>
      <c r="I238" s="23">
        <v>4</v>
      </c>
      <c r="J238" s="23">
        <v>4</v>
      </c>
      <c r="K238" s="60" t="s">
        <v>185</v>
      </c>
      <c r="L238" s="26" t="str">
        <f>[1]JADWAL!CX383</f>
        <v>Lab. Listrik &amp; Elek.</v>
      </c>
      <c r="M238" s="27" t="str">
        <f>[1]JADWAL!CY383</f>
        <v>Rabu</v>
      </c>
      <c r="N238" s="28">
        <f>[1]JADWAL!CZ383</f>
        <v>1</v>
      </c>
      <c r="O238" s="28" t="str">
        <f>[1]JADWAL!DA383</f>
        <v>-</v>
      </c>
      <c r="P238" s="28">
        <f>[1]JADWAL!DB383</f>
        <v>4</v>
      </c>
      <c r="Q238" s="29"/>
      <c r="R238" s="30"/>
      <c r="S238" s="31" t="str">
        <f t="shared" si="6"/>
        <v>D3 Energi</v>
      </c>
    </row>
    <row r="239" spans="1:19" x14ac:dyDescent="0.25">
      <c r="A239" s="8"/>
      <c r="B239" s="68" t="s">
        <v>405</v>
      </c>
      <c r="C239" s="21" t="s">
        <v>99</v>
      </c>
      <c r="D239" s="21" t="s">
        <v>177</v>
      </c>
      <c r="E239" s="22" t="s">
        <v>178</v>
      </c>
      <c r="F239" s="20" t="s">
        <v>408</v>
      </c>
      <c r="G239" s="23">
        <v>2</v>
      </c>
      <c r="H239" s="24">
        <f>SUM([1]JADWAL!CT385:CT386)</f>
        <v>1</v>
      </c>
      <c r="I239" s="23">
        <v>4</v>
      </c>
      <c r="J239" s="23">
        <v>4</v>
      </c>
      <c r="K239" s="60" t="s">
        <v>185</v>
      </c>
      <c r="L239" s="26" t="str">
        <f>[1]JADWAL!CX385</f>
        <v>Lab. Listrik &amp; Elek.</v>
      </c>
      <c r="M239" s="27" t="str">
        <f>[1]JADWAL!CY385</f>
        <v>Rabu</v>
      </c>
      <c r="N239" s="28">
        <f>[1]JADWAL!CZ385</f>
        <v>5</v>
      </c>
      <c r="O239" s="28" t="str">
        <f>[1]JADWAL!DA385</f>
        <v>-</v>
      </c>
      <c r="P239" s="28">
        <f>[1]JADWAL!DB385</f>
        <v>8</v>
      </c>
      <c r="Q239" s="29"/>
      <c r="R239" s="30"/>
      <c r="S239" s="31" t="str">
        <f t="shared" si="6"/>
        <v>D3 Energi</v>
      </c>
    </row>
    <row r="240" spans="1:19" x14ac:dyDescent="0.25">
      <c r="A240" s="8"/>
      <c r="B240" s="68" t="s">
        <v>405</v>
      </c>
      <c r="C240" s="21" t="s">
        <v>64</v>
      </c>
      <c r="D240" s="21"/>
      <c r="E240" s="22" t="s">
        <v>172</v>
      </c>
      <c r="F240" s="20" t="s">
        <v>173</v>
      </c>
      <c r="G240" s="23">
        <v>2</v>
      </c>
      <c r="H240" s="24">
        <f>[1]JADWAL!CT387</f>
        <v>2</v>
      </c>
      <c r="I240" s="23">
        <v>6</v>
      </c>
      <c r="J240" s="23">
        <v>6</v>
      </c>
      <c r="K240" s="60"/>
      <c r="L240" s="26" t="str">
        <f>[1]JADWAL!CX387</f>
        <v>R.Teori Lab. T.T</v>
      </c>
      <c r="M240" s="27" t="str">
        <f>[1]JADWAL!CY387</f>
        <v>Selasa</v>
      </c>
      <c r="N240" s="28">
        <f>[1]JADWAL!CZ387</f>
        <v>1</v>
      </c>
      <c r="O240" s="28" t="str">
        <f>[1]JADWAL!DA387</f>
        <v>-</v>
      </c>
      <c r="P240" s="28">
        <f>[1]JADWAL!DB387</f>
        <v>6</v>
      </c>
      <c r="Q240" s="29"/>
      <c r="R240" s="30"/>
      <c r="S240" s="31" t="str">
        <f t="shared" si="6"/>
        <v>D3 Energi</v>
      </c>
    </row>
    <row r="241" spans="1:19" x14ac:dyDescent="0.25">
      <c r="A241" s="8"/>
      <c r="B241" s="68" t="s">
        <v>405</v>
      </c>
      <c r="C241" s="21" t="s">
        <v>180</v>
      </c>
      <c r="D241" s="21"/>
      <c r="E241" s="22" t="s">
        <v>409</v>
      </c>
      <c r="F241" s="20" t="s">
        <v>410</v>
      </c>
      <c r="G241" s="23">
        <v>3</v>
      </c>
      <c r="H241" s="24">
        <f>[1]JADWAL!CT388</f>
        <v>3</v>
      </c>
      <c r="I241" s="23">
        <v>5</v>
      </c>
      <c r="J241" s="23">
        <v>5</v>
      </c>
      <c r="K241" s="60"/>
      <c r="L241" s="26" t="str">
        <f>[1]JADWAL!CX388</f>
        <v>A.111(G1)</v>
      </c>
      <c r="M241" s="27" t="str">
        <f>[1]JADWAL!CY388</f>
        <v>Jumat</v>
      </c>
      <c r="N241" s="28">
        <f>[1]JADWAL!CZ388</f>
        <v>5</v>
      </c>
      <c r="O241" s="28" t="str">
        <f>[1]JADWAL!DA388</f>
        <v>-</v>
      </c>
      <c r="P241" s="28">
        <f>[1]JADWAL!DB388</f>
        <v>9</v>
      </c>
      <c r="Q241" s="29"/>
      <c r="R241" s="30"/>
      <c r="S241" s="31" t="str">
        <f t="shared" si="6"/>
        <v>Kls AMTO-GMF</v>
      </c>
    </row>
    <row r="242" spans="1:19" ht="15.75" thickBot="1" x14ac:dyDescent="0.3">
      <c r="A242" s="8"/>
      <c r="B242" s="35" t="s">
        <v>405</v>
      </c>
      <c r="C242" s="33" t="s">
        <v>180</v>
      </c>
      <c r="D242" s="33"/>
      <c r="E242" s="34" t="s">
        <v>181</v>
      </c>
      <c r="F242" s="35" t="s">
        <v>411</v>
      </c>
      <c r="G242" s="36">
        <v>3</v>
      </c>
      <c r="H242" s="37">
        <f>[1]JADWAL!CT389</f>
        <v>1.5</v>
      </c>
      <c r="I242" s="36">
        <v>9</v>
      </c>
      <c r="J242" s="36">
        <v>9</v>
      </c>
      <c r="K242" s="61"/>
      <c r="L242" s="39" t="str">
        <f>[1]JADWAL!CX389</f>
        <v>Lab. Listrik &amp; Elek.</v>
      </c>
      <c r="M242" s="40" t="str">
        <f>[1]JADWAL!CY389</f>
        <v>Kamis</v>
      </c>
      <c r="N242" s="41">
        <f>[1]JADWAL!CZ389</f>
        <v>1</v>
      </c>
      <c r="O242" s="41" t="str">
        <f>[1]JADWAL!DA389</f>
        <v>-</v>
      </c>
      <c r="P242" s="41">
        <f>[1]JADWAL!DB389</f>
        <v>9</v>
      </c>
      <c r="Q242" s="42"/>
      <c r="R242" s="62"/>
      <c r="S242" s="44" t="str">
        <f t="shared" si="6"/>
        <v>Kls AMTO-GMF</v>
      </c>
    </row>
    <row r="243" spans="1:19" x14ac:dyDescent="0.25">
      <c r="A243" s="8">
        <v>59</v>
      </c>
      <c r="B243" s="9" t="s">
        <v>412</v>
      </c>
      <c r="C243" s="10" t="s">
        <v>83</v>
      </c>
      <c r="D243" s="10" t="s">
        <v>169</v>
      </c>
      <c r="E243" s="71" t="s">
        <v>170</v>
      </c>
      <c r="F243" s="9" t="s">
        <v>413</v>
      </c>
      <c r="G243" s="12">
        <v>2</v>
      </c>
      <c r="H243" s="13">
        <f>SUM([1]JADWAL!CT390:CT391)</f>
        <v>1</v>
      </c>
      <c r="I243" s="12">
        <v>4</v>
      </c>
      <c r="J243" s="12">
        <v>4</v>
      </c>
      <c r="K243" s="63" t="s">
        <v>185</v>
      </c>
      <c r="L243" s="15" t="str">
        <f>[1]JADWAL!CX390</f>
        <v>Lab. TKE</v>
      </c>
      <c r="M243" s="58" t="str">
        <f>[1]JADWAL!CY390</f>
        <v>Senin</v>
      </c>
      <c r="N243" s="16">
        <f>[1]JADWAL!CZ390</f>
        <v>1</v>
      </c>
      <c r="O243" s="16" t="str">
        <f>[1]JADWAL!DA390</f>
        <v>-</v>
      </c>
      <c r="P243" s="16">
        <f>[1]JADWAL!DB390</f>
        <v>4</v>
      </c>
      <c r="Q243" s="17">
        <f>SUM(H243:H247)</f>
        <v>5.4</v>
      </c>
      <c r="R243" s="18">
        <f>SUM(J243:J247)</f>
        <v>20</v>
      </c>
      <c r="S243" s="19" t="str">
        <f t="shared" si="6"/>
        <v>D3 Energi</v>
      </c>
    </row>
    <row r="244" spans="1:19" x14ac:dyDescent="0.25">
      <c r="A244" s="8"/>
      <c r="B244" s="20" t="s">
        <v>412</v>
      </c>
      <c r="C244" s="21" t="s">
        <v>79</v>
      </c>
      <c r="D244" s="21" t="s">
        <v>169</v>
      </c>
      <c r="E244" s="76" t="s">
        <v>170</v>
      </c>
      <c r="F244" s="20" t="s">
        <v>413</v>
      </c>
      <c r="G244" s="23">
        <v>2</v>
      </c>
      <c r="H244" s="24">
        <f>SUM([1]JADWAL!CT392:CT393)</f>
        <v>1</v>
      </c>
      <c r="I244" s="23">
        <v>4</v>
      </c>
      <c r="J244" s="23">
        <v>4</v>
      </c>
      <c r="K244" s="60" t="s">
        <v>185</v>
      </c>
      <c r="L244" s="26" t="str">
        <f>[1]JADWAL!CX392</f>
        <v>Lab. TKE</v>
      </c>
      <c r="M244" s="27" t="str">
        <f>[1]JADWAL!CY392</f>
        <v>Senin</v>
      </c>
      <c r="N244" s="28">
        <f>[1]JADWAL!CZ392</f>
        <v>5</v>
      </c>
      <c r="O244" s="28" t="str">
        <f>[1]JADWAL!DA392</f>
        <v>-</v>
      </c>
      <c r="P244" s="28">
        <f>[1]JADWAL!DB392</f>
        <v>8</v>
      </c>
      <c r="Q244" s="29"/>
      <c r="R244" s="59"/>
      <c r="S244" s="31" t="str">
        <f t="shared" si="6"/>
        <v>D3 Energi</v>
      </c>
    </row>
    <row r="245" spans="1:19" x14ac:dyDescent="0.25">
      <c r="A245" s="8"/>
      <c r="B245" s="20" t="s">
        <v>412</v>
      </c>
      <c r="C245" s="21" t="s">
        <v>79</v>
      </c>
      <c r="D245" s="21" t="s">
        <v>80</v>
      </c>
      <c r="E245" s="22" t="s">
        <v>81</v>
      </c>
      <c r="F245" s="20" t="s">
        <v>414</v>
      </c>
      <c r="G245" s="23">
        <v>2</v>
      </c>
      <c r="H245" s="24">
        <f>SUM([1]JADWAL!CT394:CT396)</f>
        <v>0.7</v>
      </c>
      <c r="I245" s="23">
        <v>4</v>
      </c>
      <c r="J245" s="23">
        <v>4</v>
      </c>
      <c r="K245" s="60" t="s">
        <v>192</v>
      </c>
      <c r="L245" s="26" t="str">
        <f>[1]JADWAL!CX394</f>
        <v>Lab. TKE</v>
      </c>
      <c r="M245" s="27" t="str">
        <f>[1]JADWAL!CY394</f>
        <v>Rabu</v>
      </c>
      <c r="N245" s="28">
        <f>[1]JADWAL!CZ394</f>
        <v>1</v>
      </c>
      <c r="O245" s="28" t="str">
        <f>[1]JADWAL!DA394</f>
        <v>-</v>
      </c>
      <c r="P245" s="28">
        <f>[1]JADWAL!DB394</f>
        <v>4</v>
      </c>
      <c r="Q245" s="29"/>
      <c r="R245" s="59"/>
      <c r="S245" s="31" t="str">
        <f t="shared" si="6"/>
        <v>D3 Energi</v>
      </c>
    </row>
    <row r="246" spans="1:19" x14ac:dyDescent="0.25">
      <c r="A246" s="8"/>
      <c r="B246" s="20" t="s">
        <v>412</v>
      </c>
      <c r="C246" s="21" t="s">
        <v>83</v>
      </c>
      <c r="D246" s="21" t="s">
        <v>80</v>
      </c>
      <c r="E246" s="22" t="s">
        <v>81</v>
      </c>
      <c r="F246" s="20" t="s">
        <v>414</v>
      </c>
      <c r="G246" s="23">
        <v>2</v>
      </c>
      <c r="H246" s="24">
        <f>SUM([1]JADWAL!CT397:CT399)</f>
        <v>0.7</v>
      </c>
      <c r="I246" s="23">
        <v>4</v>
      </c>
      <c r="J246" s="23">
        <v>4</v>
      </c>
      <c r="K246" s="60" t="s">
        <v>192</v>
      </c>
      <c r="L246" s="26" t="str">
        <f>[1]JADWAL!CX397</f>
        <v>Lab. TKE</v>
      </c>
      <c r="M246" s="27" t="str">
        <f>[1]JADWAL!CY397</f>
        <v>Selasa</v>
      </c>
      <c r="N246" s="28">
        <f>[1]JADWAL!CZ397</f>
        <v>1</v>
      </c>
      <c r="O246" s="28" t="str">
        <f>[1]JADWAL!DA397</f>
        <v>-</v>
      </c>
      <c r="P246" s="28">
        <f>[1]JADWAL!DB397</f>
        <v>4</v>
      </c>
      <c r="Q246" s="29"/>
      <c r="R246" s="59"/>
      <c r="S246" s="31" t="str">
        <f t="shared" si="6"/>
        <v>D3 Energi</v>
      </c>
    </row>
    <row r="247" spans="1:19" ht="15.75" thickBot="1" x14ac:dyDescent="0.3">
      <c r="A247" s="8"/>
      <c r="B247" s="35" t="s">
        <v>412</v>
      </c>
      <c r="C247" s="33" t="s">
        <v>61</v>
      </c>
      <c r="D247" s="33"/>
      <c r="E247" s="81" t="s">
        <v>132</v>
      </c>
      <c r="F247" s="35" t="s">
        <v>133</v>
      </c>
      <c r="G247" s="36">
        <v>4</v>
      </c>
      <c r="H247" s="37">
        <f>[1]JADWAL!CT400</f>
        <v>2</v>
      </c>
      <c r="I247" s="36">
        <v>8</v>
      </c>
      <c r="J247" s="36">
        <v>4</v>
      </c>
      <c r="K247" s="61"/>
      <c r="L247" s="39" t="str">
        <f>[1]JADWAL!CX400</f>
        <v>Y.201</v>
      </c>
      <c r="M247" s="40" t="str">
        <f>[1]JADWAL!CY400</f>
        <v>Kamis</v>
      </c>
      <c r="N247" s="41">
        <f>[1]JADWAL!CZ400</f>
        <v>1</v>
      </c>
      <c r="O247" s="41" t="str">
        <f>[1]JADWAL!DA400</f>
        <v>-</v>
      </c>
      <c r="P247" s="41">
        <f>[1]JADWAL!DB400</f>
        <v>8</v>
      </c>
      <c r="Q247" s="42"/>
      <c r="R247" s="62"/>
      <c r="S247" s="44" t="str">
        <f t="shared" si="6"/>
        <v>D4 Pembangkit</v>
      </c>
    </row>
    <row r="248" spans="1:19" x14ac:dyDescent="0.25">
      <c r="A248" s="8">
        <v>60</v>
      </c>
      <c r="B248" s="9" t="s">
        <v>415</v>
      </c>
      <c r="C248" s="10" t="s">
        <v>139</v>
      </c>
      <c r="D248" s="10"/>
      <c r="E248" s="71" t="s">
        <v>416</v>
      </c>
      <c r="F248" s="9" t="s">
        <v>417</v>
      </c>
      <c r="G248" s="12">
        <v>2</v>
      </c>
      <c r="H248" s="13">
        <f>[1]JADWAL!CT401</f>
        <v>2</v>
      </c>
      <c r="I248" s="12">
        <v>4</v>
      </c>
      <c r="J248" s="12">
        <v>4</v>
      </c>
      <c r="K248" s="63"/>
      <c r="L248" s="15" t="str">
        <f>[1]JADWAL!CX401</f>
        <v>A.216</v>
      </c>
      <c r="M248" s="58" t="str">
        <f>[1]JADWAL!CY401</f>
        <v>Senin</v>
      </c>
      <c r="N248" s="16">
        <f>[1]JADWAL!CZ401</f>
        <v>1</v>
      </c>
      <c r="O248" s="16" t="str">
        <f>[1]JADWAL!DA401</f>
        <v>-</v>
      </c>
      <c r="P248" s="16">
        <f>[1]JADWAL!DB401</f>
        <v>4</v>
      </c>
      <c r="Q248" s="17">
        <f>SUM(H248:H250)</f>
        <v>6</v>
      </c>
      <c r="R248" s="18">
        <f>SUM(J248:J250)</f>
        <v>12</v>
      </c>
      <c r="S248" s="19" t="str">
        <f t="shared" si="6"/>
        <v>D3 Alat Berat</v>
      </c>
    </row>
    <row r="249" spans="1:19" x14ac:dyDescent="0.25">
      <c r="A249" s="8"/>
      <c r="B249" s="20" t="s">
        <v>415</v>
      </c>
      <c r="C249" s="21" t="s">
        <v>225</v>
      </c>
      <c r="D249" s="21"/>
      <c r="E249" s="76" t="s">
        <v>416</v>
      </c>
      <c r="F249" s="20" t="s">
        <v>417</v>
      </c>
      <c r="G249" s="23">
        <v>2</v>
      </c>
      <c r="H249" s="24">
        <f>[1]JADWAL!CT402</f>
        <v>2</v>
      </c>
      <c r="I249" s="23">
        <v>4</v>
      </c>
      <c r="J249" s="23">
        <v>4</v>
      </c>
      <c r="K249" s="60"/>
      <c r="L249" s="26" t="str">
        <f>[1]JADWAL!CX402</f>
        <v>A.216</v>
      </c>
      <c r="M249" s="27" t="str">
        <f>[1]JADWAL!CY402</f>
        <v>Senin</v>
      </c>
      <c r="N249" s="28">
        <f>[1]JADWAL!CZ402</f>
        <v>5</v>
      </c>
      <c r="O249" s="28" t="str">
        <f>[1]JADWAL!DA402</f>
        <v>-</v>
      </c>
      <c r="P249" s="28">
        <f>[1]JADWAL!DB402</f>
        <v>8</v>
      </c>
      <c r="Q249" s="29"/>
      <c r="R249" s="59"/>
      <c r="S249" s="31" t="str">
        <f t="shared" si="6"/>
        <v>D3 Alat Berat</v>
      </c>
    </row>
    <row r="250" spans="1:19" ht="15.75" thickBot="1" x14ac:dyDescent="0.3">
      <c r="A250" s="8"/>
      <c r="B250" s="35" t="s">
        <v>415</v>
      </c>
      <c r="C250" s="33" t="s">
        <v>23</v>
      </c>
      <c r="D250" s="33"/>
      <c r="E250" s="81"/>
      <c r="F250" s="35" t="s">
        <v>418</v>
      </c>
      <c r="G250" s="36">
        <v>2</v>
      </c>
      <c r="H250" s="37">
        <f>[1]JADWAL!CT403</f>
        <v>2</v>
      </c>
      <c r="I250" s="36">
        <v>4</v>
      </c>
      <c r="J250" s="36">
        <v>4</v>
      </c>
      <c r="K250" s="61"/>
      <c r="L250" s="39" t="str">
        <f>[1]JADWAL!CX403</f>
        <v>Lab. Kom (A.115)</v>
      </c>
      <c r="M250" s="40" t="str">
        <f>[1]JADWAL!CY403</f>
        <v>Selasa</v>
      </c>
      <c r="N250" s="41">
        <f>[1]JADWAL!CZ403</f>
        <v>5</v>
      </c>
      <c r="O250" s="41" t="str">
        <f>[1]JADWAL!DA403</f>
        <v>-</v>
      </c>
      <c r="P250" s="41">
        <f>[1]JADWAL!DB403</f>
        <v>8</v>
      </c>
      <c r="Q250" s="42"/>
      <c r="R250" s="62"/>
      <c r="S250" s="44" t="str">
        <f t="shared" si="6"/>
        <v>kls MSU Manufaktur</v>
      </c>
    </row>
    <row r="251" spans="1:19" x14ac:dyDescent="0.25">
      <c r="A251" s="8">
        <v>61</v>
      </c>
      <c r="B251" s="9" t="s">
        <v>419</v>
      </c>
      <c r="C251" s="10" t="s">
        <v>39</v>
      </c>
      <c r="D251" s="10" t="s">
        <v>160</v>
      </c>
      <c r="E251" s="71" t="s">
        <v>420</v>
      </c>
      <c r="F251" s="9" t="s">
        <v>421</v>
      </c>
      <c r="G251" s="12">
        <v>2</v>
      </c>
      <c r="H251" s="13">
        <f>SUM([1]JADWAL!CT404:CT405)</f>
        <v>1</v>
      </c>
      <c r="I251" s="12">
        <v>4</v>
      </c>
      <c r="J251" s="12">
        <v>4</v>
      </c>
      <c r="K251" s="63" t="s">
        <v>185</v>
      </c>
      <c r="L251" s="15" t="str">
        <f>[1]JADWAL!CX404</f>
        <v>Lab. Hid. &amp; Pnu.</v>
      </c>
      <c r="M251" s="58" t="str">
        <f>[1]JADWAL!CY404</f>
        <v>Selasa</v>
      </c>
      <c r="N251" s="16">
        <f>[1]JADWAL!CZ404</f>
        <v>1</v>
      </c>
      <c r="O251" s="16" t="str">
        <f>[1]JADWAL!DA404</f>
        <v>-</v>
      </c>
      <c r="P251" s="16">
        <f>[1]JADWAL!DB404</f>
        <v>4</v>
      </c>
      <c r="Q251" s="17">
        <f>SUM(H251:H257)</f>
        <v>10</v>
      </c>
      <c r="R251" s="18">
        <f>SUM(J251:J257)-4*4</f>
        <v>10</v>
      </c>
      <c r="S251" s="19" t="str">
        <f t="shared" si="6"/>
        <v>D3 Mesin (Produksi)</v>
      </c>
    </row>
    <row r="252" spans="1:19" x14ac:dyDescent="0.25">
      <c r="A252" s="8"/>
      <c r="B252" s="20" t="s">
        <v>419</v>
      </c>
      <c r="C252" s="21" t="s">
        <v>34</v>
      </c>
      <c r="D252" s="21" t="s">
        <v>160</v>
      </c>
      <c r="E252" s="76" t="s">
        <v>420</v>
      </c>
      <c r="F252" s="20" t="s">
        <v>421</v>
      </c>
      <c r="G252" s="23">
        <v>2</v>
      </c>
      <c r="H252" s="24">
        <f>SUM([1]JADWAL!CT406:CT407)</f>
        <v>1</v>
      </c>
      <c r="I252" s="23">
        <v>4</v>
      </c>
      <c r="J252" s="23">
        <v>4</v>
      </c>
      <c r="K252" s="60" t="s">
        <v>185</v>
      </c>
      <c r="L252" s="26" t="str">
        <f>[1]JADWAL!CX406</f>
        <v>Lab. Hid. &amp; Pnu.</v>
      </c>
      <c r="M252" s="27" t="str">
        <f>[1]JADWAL!CY406</f>
        <v>Selasa</v>
      </c>
      <c r="N252" s="28">
        <f>[1]JADWAL!CZ406</f>
        <v>5</v>
      </c>
      <c r="O252" s="28" t="str">
        <f>[1]JADWAL!DA406</f>
        <v>-</v>
      </c>
      <c r="P252" s="28">
        <f>[1]JADWAL!DB406</f>
        <v>8</v>
      </c>
      <c r="Q252" s="29"/>
      <c r="R252" s="59"/>
      <c r="S252" s="31" t="str">
        <f t="shared" si="6"/>
        <v>D3 Mesin (Produksi)</v>
      </c>
    </row>
    <row r="253" spans="1:19" x14ac:dyDescent="0.25">
      <c r="A253" s="8"/>
      <c r="B253" s="20" t="s">
        <v>419</v>
      </c>
      <c r="C253" s="21" t="s">
        <v>68</v>
      </c>
      <c r="D253" s="21" t="s">
        <v>160</v>
      </c>
      <c r="E253" s="76" t="s">
        <v>84</v>
      </c>
      <c r="F253" s="20" t="s">
        <v>421</v>
      </c>
      <c r="G253" s="23">
        <v>2</v>
      </c>
      <c r="H253" s="24">
        <f>SUM([1]JADWAL!CT408:CT409)</f>
        <v>1</v>
      </c>
      <c r="I253" s="23">
        <v>4</v>
      </c>
      <c r="J253" s="23">
        <v>4</v>
      </c>
      <c r="K253" s="60" t="s">
        <v>116</v>
      </c>
      <c r="L253" s="26" t="str">
        <f>[1]JADWAL!CX408</f>
        <v>Lab. Hid. &amp; Pnu.</v>
      </c>
      <c r="M253" s="27" t="str">
        <f>[1]JADWAL!CY408</f>
        <v>Rabu</v>
      </c>
      <c r="N253" s="28">
        <f>[1]JADWAL!CZ408</f>
        <v>1</v>
      </c>
      <c r="O253" s="28" t="str">
        <f>[1]JADWAL!DA408</f>
        <v>-</v>
      </c>
      <c r="P253" s="28">
        <f>[1]JADWAL!DB408</f>
        <v>4</v>
      </c>
      <c r="Q253" s="29"/>
      <c r="R253" s="59"/>
      <c r="S253" s="31" t="str">
        <f t="shared" si="6"/>
        <v>D3 Mesin (Perawatan)</v>
      </c>
    </row>
    <row r="254" spans="1:19" x14ac:dyDescent="0.25">
      <c r="A254" s="8"/>
      <c r="B254" s="20" t="s">
        <v>419</v>
      </c>
      <c r="C254" s="21" t="s">
        <v>17</v>
      </c>
      <c r="D254" s="21" t="s">
        <v>422</v>
      </c>
      <c r="E254" s="76" t="s">
        <v>44</v>
      </c>
      <c r="F254" s="20" t="s">
        <v>423</v>
      </c>
      <c r="G254" s="23">
        <v>2</v>
      </c>
      <c r="H254" s="24">
        <f>SUM([1]JADWAL!CT410:CT411)</f>
        <v>1</v>
      </c>
      <c r="I254" s="23">
        <v>4</v>
      </c>
      <c r="J254" s="23">
        <v>4</v>
      </c>
      <c r="K254" s="60" t="s">
        <v>185</v>
      </c>
      <c r="L254" s="26" t="str">
        <f>[1]JADWAL!CX410</f>
        <v>Lab. Hid. &amp; Pnu.</v>
      </c>
      <c r="M254" s="27" t="str">
        <f>[1]JADWAL!CY410</f>
        <v>Rabu</v>
      </c>
      <c r="N254" s="28">
        <f>[1]JADWAL!CZ410</f>
        <v>5</v>
      </c>
      <c r="O254" s="28" t="str">
        <f>[1]JADWAL!DA410</f>
        <v>-</v>
      </c>
      <c r="P254" s="28">
        <f>[1]JADWAL!DB410</f>
        <v>8</v>
      </c>
      <c r="Q254" s="29"/>
      <c r="R254" s="59"/>
      <c r="S254" s="31" t="str">
        <f t="shared" si="6"/>
        <v>D4 Manufaktur</v>
      </c>
    </row>
    <row r="255" spans="1:19" x14ac:dyDescent="0.25">
      <c r="A255" s="8"/>
      <c r="B255" s="20" t="s">
        <v>419</v>
      </c>
      <c r="C255" s="21" t="s">
        <v>17</v>
      </c>
      <c r="D255" s="21"/>
      <c r="E255" s="22" t="s">
        <v>424</v>
      </c>
      <c r="F255" s="20" t="s">
        <v>425</v>
      </c>
      <c r="G255" s="23">
        <v>2</v>
      </c>
      <c r="H255" s="24">
        <f>[1]JADWAL!CT412</f>
        <v>2</v>
      </c>
      <c r="I255" s="23">
        <v>4</v>
      </c>
      <c r="J255" s="23">
        <v>4</v>
      </c>
      <c r="K255" s="60"/>
      <c r="L255" s="26" t="str">
        <f>[1]JADWAL!CX412</f>
        <v>A.207</v>
      </c>
      <c r="M255" s="27" t="str">
        <f>[1]JADWAL!CY412</f>
        <v>Kamis</v>
      </c>
      <c r="N255" s="28">
        <f>[1]JADWAL!CZ412</f>
        <v>1</v>
      </c>
      <c r="O255" s="28" t="str">
        <f>[1]JADWAL!DA412</f>
        <v>-</v>
      </c>
      <c r="P255" s="28">
        <f>[1]JADWAL!DB412</f>
        <v>4</v>
      </c>
      <c r="Q255" s="29"/>
      <c r="R255" s="59"/>
      <c r="S255" s="31" t="str">
        <f t="shared" si="6"/>
        <v>D4 Manufaktur</v>
      </c>
    </row>
    <row r="256" spans="1:19" x14ac:dyDescent="0.25">
      <c r="A256" s="8"/>
      <c r="B256" s="20" t="s">
        <v>419</v>
      </c>
      <c r="C256" s="21" t="s">
        <v>259</v>
      </c>
      <c r="D256" s="21"/>
      <c r="E256" s="22"/>
      <c r="F256" s="20" t="s">
        <v>426</v>
      </c>
      <c r="G256" s="23">
        <v>2</v>
      </c>
      <c r="H256" s="24">
        <f>[1]JADWAL!CT413</f>
        <v>2</v>
      </c>
      <c r="I256" s="23">
        <v>3</v>
      </c>
      <c r="J256" s="23">
        <v>3</v>
      </c>
      <c r="K256" s="60"/>
      <c r="L256" s="26" t="str">
        <f>[1]JADWAL!CX413</f>
        <v>Holcim Narogong</v>
      </c>
      <c r="M256" s="27" t="str">
        <f>[1]JADWAL!CY413</f>
        <v>Jumat</v>
      </c>
      <c r="N256" s="28">
        <f>[1]JADWAL!CZ413</f>
        <v>2</v>
      </c>
      <c r="O256" s="28" t="str">
        <f>[1]JADWAL!DA413</f>
        <v>-</v>
      </c>
      <c r="P256" s="28">
        <f>[1]JADWAL!DB413</f>
        <v>4</v>
      </c>
      <c r="Q256" s="29"/>
      <c r="R256" s="59"/>
      <c r="S256" s="31" t="str">
        <f t="shared" si="6"/>
        <v>Kls Holcim</v>
      </c>
    </row>
    <row r="257" spans="1:19" ht="15.75" thickBot="1" x14ac:dyDescent="0.3">
      <c r="A257" s="8"/>
      <c r="B257" s="35" t="s">
        <v>419</v>
      </c>
      <c r="C257" s="33" t="s">
        <v>261</v>
      </c>
      <c r="D257" s="33"/>
      <c r="E257" s="34"/>
      <c r="F257" s="35" t="s">
        <v>426</v>
      </c>
      <c r="G257" s="36">
        <v>2</v>
      </c>
      <c r="H257" s="37">
        <f>[1]JADWAL!CT414</f>
        <v>2</v>
      </c>
      <c r="I257" s="36">
        <v>3</v>
      </c>
      <c r="J257" s="36">
        <v>3</v>
      </c>
      <c r="K257" s="61"/>
      <c r="L257" s="39" t="str">
        <f>[1]JADWAL!CX414</f>
        <v>Holcim Cilacap</v>
      </c>
      <c r="M257" s="40" t="str">
        <f>[1]JADWAL!CY414</f>
        <v>Jumat</v>
      </c>
      <c r="N257" s="41">
        <f>[1]JADWAL!CZ414</f>
        <v>2</v>
      </c>
      <c r="O257" s="41" t="str">
        <f>[1]JADWAL!DA414</f>
        <v>-</v>
      </c>
      <c r="P257" s="41">
        <f>[1]JADWAL!DB414</f>
        <v>4</v>
      </c>
      <c r="Q257" s="42"/>
      <c r="R257" s="62"/>
      <c r="S257" s="44" t="str">
        <f t="shared" si="6"/>
        <v>Kls Holcim</v>
      </c>
    </row>
    <row r="258" spans="1:19" x14ac:dyDescent="0.25">
      <c r="A258" s="8">
        <v>62</v>
      </c>
      <c r="B258" s="9" t="s">
        <v>427</v>
      </c>
      <c r="C258" s="10" t="s">
        <v>83</v>
      </c>
      <c r="D258" s="10" t="s">
        <v>346</v>
      </c>
      <c r="E258" s="11" t="s">
        <v>347</v>
      </c>
      <c r="F258" s="9" t="s">
        <v>428</v>
      </c>
      <c r="G258" s="12">
        <v>2</v>
      </c>
      <c r="H258" s="13">
        <f>SUM([1]JADWAL!CT415:CT416)</f>
        <v>1</v>
      </c>
      <c r="I258" s="12">
        <v>4</v>
      </c>
      <c r="J258" s="12">
        <v>4</v>
      </c>
      <c r="K258" s="63" t="s">
        <v>185</v>
      </c>
      <c r="L258" s="15" t="str">
        <f>[1]JADWAL!CX415</f>
        <v>Lab. TKE</v>
      </c>
      <c r="M258" s="58" t="str">
        <f>[1]JADWAL!CY415</f>
        <v>Kamis</v>
      </c>
      <c r="N258" s="16">
        <f>[1]JADWAL!CZ415</f>
        <v>1</v>
      </c>
      <c r="O258" s="16" t="str">
        <f>[1]JADWAL!DA415</f>
        <v>-</v>
      </c>
      <c r="P258" s="16">
        <f>[1]JADWAL!DB415</f>
        <v>4</v>
      </c>
      <c r="Q258" s="17">
        <f>SUM(H258:H259)</f>
        <v>2</v>
      </c>
      <c r="R258" s="18">
        <f>SUM(J258:J259)</f>
        <v>8</v>
      </c>
      <c r="S258" s="19" t="str">
        <f t="shared" si="6"/>
        <v>D3 Energi</v>
      </c>
    </row>
    <row r="259" spans="1:19" ht="15.75" thickBot="1" x14ac:dyDescent="0.3">
      <c r="A259" s="8"/>
      <c r="B259" s="35" t="s">
        <v>427</v>
      </c>
      <c r="C259" s="33" t="s">
        <v>79</v>
      </c>
      <c r="D259" s="33" t="s">
        <v>346</v>
      </c>
      <c r="E259" s="34" t="s">
        <v>347</v>
      </c>
      <c r="F259" s="35" t="s">
        <v>428</v>
      </c>
      <c r="G259" s="36">
        <v>2</v>
      </c>
      <c r="H259" s="37">
        <f>SUM([1]JADWAL!CT417:CT418)</f>
        <v>1</v>
      </c>
      <c r="I259" s="36">
        <v>4</v>
      </c>
      <c r="J259" s="36">
        <v>4</v>
      </c>
      <c r="K259" s="61" t="s">
        <v>185</v>
      </c>
      <c r="L259" s="39" t="str">
        <f>[1]JADWAL!CX417</f>
        <v>Lab. TKE</v>
      </c>
      <c r="M259" s="40" t="str">
        <f>[1]JADWAL!CY417</f>
        <v>Kamis</v>
      </c>
      <c r="N259" s="41">
        <f>[1]JADWAL!CZ417</f>
        <v>5</v>
      </c>
      <c r="O259" s="41" t="str">
        <f>[1]JADWAL!DA417</f>
        <v>-</v>
      </c>
      <c r="P259" s="41">
        <f>[1]JADWAL!DB417</f>
        <v>8</v>
      </c>
      <c r="Q259" s="42"/>
      <c r="R259" s="62"/>
      <c r="S259" s="44" t="str">
        <f t="shared" si="6"/>
        <v>D3 Energi</v>
      </c>
    </row>
    <row r="260" spans="1:19" x14ac:dyDescent="0.25">
      <c r="A260" s="8"/>
      <c r="B260" s="66" t="s">
        <v>429</v>
      </c>
      <c r="C260" s="21" t="s">
        <v>34</v>
      </c>
      <c r="D260" s="21"/>
      <c r="E260" s="22" t="s">
        <v>41</v>
      </c>
      <c r="F260" s="20" t="s">
        <v>190</v>
      </c>
      <c r="G260" s="23">
        <v>4</v>
      </c>
      <c r="H260" s="24">
        <v>0</v>
      </c>
      <c r="I260" s="23">
        <v>8</v>
      </c>
      <c r="J260" s="23">
        <v>8</v>
      </c>
      <c r="K260" s="60"/>
      <c r="L260" s="26" t="str">
        <f>[1]JADWAL!CX420</f>
        <v>Lab Krja Mesin</v>
      </c>
      <c r="M260" s="27" t="s">
        <v>75</v>
      </c>
      <c r="N260" s="28">
        <v>1</v>
      </c>
      <c r="O260" s="28"/>
      <c r="P260" s="28">
        <v>8</v>
      </c>
      <c r="Q260" s="29"/>
      <c r="R260" s="30"/>
      <c r="S260" s="31" t="s">
        <v>430</v>
      </c>
    </row>
    <row r="261" spans="1:19" ht="15.75" thickBot="1" x14ac:dyDescent="0.3">
      <c r="A261" s="8"/>
      <c r="B261" s="80" t="s">
        <v>429</v>
      </c>
      <c r="C261" s="33" t="s">
        <v>47</v>
      </c>
      <c r="D261" s="33" t="s">
        <v>90</v>
      </c>
      <c r="E261" s="34" t="s">
        <v>91</v>
      </c>
      <c r="F261" s="35" t="s">
        <v>92</v>
      </c>
      <c r="G261" s="36">
        <v>3</v>
      </c>
      <c r="H261" s="37">
        <f>SUM([1]JADWAL!CT423:CT425)</f>
        <v>0</v>
      </c>
      <c r="I261" s="36">
        <v>6</v>
      </c>
      <c r="J261" s="36">
        <v>6</v>
      </c>
      <c r="K261" s="61" t="s">
        <v>38</v>
      </c>
      <c r="L261" s="39" t="str">
        <f>[1]JADWAL!CX423</f>
        <v>Lab Prkks Tgn</v>
      </c>
      <c r="M261" s="40" t="s">
        <v>94</v>
      </c>
      <c r="N261" s="41">
        <f>[1]JADWAL!CZ423</f>
        <v>1</v>
      </c>
      <c r="O261" s="41" t="str">
        <f>[1]JADWAL!DA423</f>
        <v>-</v>
      </c>
      <c r="P261" s="41">
        <f>[1]JADWAL!DB423</f>
        <v>6</v>
      </c>
      <c r="Q261" s="42"/>
      <c r="R261" s="62"/>
      <c r="S261" s="44" t="str">
        <f t="shared" ref="S261:S275" si="7">IF(LEFT(C261,2)="Me","D3 Mesin",IF(LEFT(C261,2)="En","D3 Energi",IF(LEFT(C261,2)="Ab","D3 Alat Berat",IF(LEFT(C261,3)="Man","D4 Manufaktur",IF(LEFT(C261,3)="Pop","D4 Pembangkit",IF(LEFT(C261,4)="Mpro","D3 Mesin (Produksi)",IF(LEFT(C261,4)="Mprn","D3 Mesin (Perancangan)",IF(LEFT(C261,4)="Mprt","D3 Mesin (Perawatan)",IF(LEFT(C261,3)="Z-E","Kls Holcim",IF(LEFT(C261,3)="Z-C","Kls CEVES",IF(LEFT(C261,3)="GMF","Kls AMTO-GMF",IF(LEFT(C261,3)="MSU","kls MSU Manufaktur",IF(LEFT(C261,3)="M-L","D4 Man Lanjutan"," ")))))))))))))</f>
        <v>D3 Mesin</v>
      </c>
    </row>
    <row r="262" spans="1:19" x14ac:dyDescent="0.25">
      <c r="A262" s="8">
        <v>64</v>
      </c>
      <c r="B262" s="9" t="s">
        <v>431</v>
      </c>
      <c r="C262" s="10" t="s">
        <v>89</v>
      </c>
      <c r="D262" s="10" t="s">
        <v>90</v>
      </c>
      <c r="E262" s="11" t="s">
        <v>91</v>
      </c>
      <c r="F262" s="9" t="s">
        <v>93</v>
      </c>
      <c r="G262" s="12">
        <v>3</v>
      </c>
      <c r="H262" s="13">
        <f>SUM([1]JADWAL!CT426:CT428)</f>
        <v>1</v>
      </c>
      <c r="I262" s="12">
        <v>6</v>
      </c>
      <c r="J262" s="12">
        <v>6</v>
      </c>
      <c r="K262" s="63" t="s">
        <v>192</v>
      </c>
      <c r="L262" s="15" t="str">
        <f>[1]JADWAL!CX426</f>
        <v>Lab Prkks Tgn</v>
      </c>
      <c r="M262" s="58" t="str">
        <f>[1]JADWAL!CY426</f>
        <v>Kamis</v>
      </c>
      <c r="N262" s="16">
        <f>[1]JADWAL!CZ426</f>
        <v>1</v>
      </c>
      <c r="O262" s="16" t="str">
        <f>[1]JADWAL!DA426</f>
        <v>-</v>
      </c>
      <c r="P262" s="16">
        <f>[1]JADWAL!DB426</f>
        <v>6</v>
      </c>
      <c r="Q262" s="17">
        <f>SUM(H262:H266)</f>
        <v>5</v>
      </c>
      <c r="R262" s="18">
        <f>SUM(J262:J266)</f>
        <v>30</v>
      </c>
      <c r="S262" s="19" t="str">
        <f t="shared" si="7"/>
        <v>D3 Mesin</v>
      </c>
    </row>
    <row r="263" spans="1:19" x14ac:dyDescent="0.25">
      <c r="A263" s="8"/>
      <c r="B263" s="20" t="s">
        <v>431</v>
      </c>
      <c r="C263" s="21" t="s">
        <v>71</v>
      </c>
      <c r="D263" s="21" t="s">
        <v>90</v>
      </c>
      <c r="E263" s="22" t="s">
        <v>91</v>
      </c>
      <c r="F263" s="20" t="s">
        <v>93</v>
      </c>
      <c r="G263" s="23">
        <v>3</v>
      </c>
      <c r="H263" s="24">
        <f>SUM([1]JADWAL!CT429:CT431)</f>
        <v>1</v>
      </c>
      <c r="I263" s="23">
        <v>6</v>
      </c>
      <c r="J263" s="23">
        <v>6</v>
      </c>
      <c r="K263" s="60" t="s">
        <v>192</v>
      </c>
      <c r="L263" s="26" t="str">
        <f>[1]JADWAL!CX429</f>
        <v>Lab Prkks Tgn</v>
      </c>
      <c r="M263" s="27" t="str">
        <f>[1]JADWAL!CY429</f>
        <v>Rabu</v>
      </c>
      <c r="N263" s="28">
        <f>[1]JADWAL!CZ429</f>
        <v>1</v>
      </c>
      <c r="O263" s="28" t="str">
        <f>[1]JADWAL!DA429</f>
        <v>-</v>
      </c>
      <c r="P263" s="28">
        <f>[1]JADWAL!DB429</f>
        <v>6</v>
      </c>
      <c r="Q263" s="29"/>
      <c r="R263" s="30"/>
      <c r="S263" s="31" t="str">
        <f t="shared" si="7"/>
        <v>D3 Mesin</v>
      </c>
    </row>
    <row r="264" spans="1:19" x14ac:dyDescent="0.25">
      <c r="A264" s="8"/>
      <c r="B264" s="20" t="s">
        <v>431</v>
      </c>
      <c r="C264" s="21" t="s">
        <v>103</v>
      </c>
      <c r="D264" s="21" t="s">
        <v>90</v>
      </c>
      <c r="E264" s="22" t="s">
        <v>91</v>
      </c>
      <c r="F264" s="20" t="s">
        <v>93</v>
      </c>
      <c r="G264" s="23">
        <v>3</v>
      </c>
      <c r="H264" s="24">
        <f>SUM([1]JADWAL!CT432:CT434)</f>
        <v>1</v>
      </c>
      <c r="I264" s="23">
        <v>6</v>
      </c>
      <c r="J264" s="23">
        <v>6</v>
      </c>
      <c r="K264" s="60" t="s">
        <v>38</v>
      </c>
      <c r="L264" s="26" t="str">
        <f>[1]JADWAL!CX430</f>
        <v>Lab Prkks Tgn</v>
      </c>
      <c r="M264" s="27" t="str">
        <f>[1]JADWAL!CY430</f>
        <v>Rabu</v>
      </c>
      <c r="N264" s="28">
        <f>[1]JADWAL!CZ430</f>
        <v>1</v>
      </c>
      <c r="O264" s="28" t="str">
        <f>[1]JADWAL!DA430</f>
        <v>-</v>
      </c>
      <c r="P264" s="28">
        <f>[1]JADWAL!DB430</f>
        <v>6</v>
      </c>
      <c r="Q264" s="29"/>
      <c r="R264" s="59"/>
      <c r="S264" s="31" t="str">
        <f t="shared" si="7"/>
        <v>D3 Mesin</v>
      </c>
    </row>
    <row r="265" spans="1:19" x14ac:dyDescent="0.25">
      <c r="A265" s="8"/>
      <c r="B265" s="20" t="s">
        <v>431</v>
      </c>
      <c r="C265" s="21" t="s">
        <v>20</v>
      </c>
      <c r="D265" s="21" t="s">
        <v>212</v>
      </c>
      <c r="E265" s="22" t="s">
        <v>193</v>
      </c>
      <c r="F265" s="20" t="s">
        <v>432</v>
      </c>
      <c r="G265" s="23">
        <v>3</v>
      </c>
      <c r="H265" s="24">
        <f>SUM([1]JADWAL!CT435:CT437)</f>
        <v>1</v>
      </c>
      <c r="I265" s="23">
        <v>6</v>
      </c>
      <c r="J265" s="23">
        <v>6</v>
      </c>
      <c r="K265" s="60" t="s">
        <v>38</v>
      </c>
      <c r="L265" s="26" t="str">
        <f>[1]JADWAL!CX435</f>
        <v>Lab Prkks Tgn</v>
      </c>
      <c r="M265" s="27" t="str">
        <f>[1]JADWAL!CY435</f>
        <v>Jumat</v>
      </c>
      <c r="N265" s="28">
        <f>[1]JADWAL!CZ435</f>
        <v>1</v>
      </c>
      <c r="O265" s="28" t="str">
        <f>[1]JADWAL!DA435</f>
        <v>-</v>
      </c>
      <c r="P265" s="28">
        <f>[1]JADWAL!DB435</f>
        <v>6</v>
      </c>
      <c r="Q265" s="29"/>
      <c r="R265" s="59"/>
      <c r="S265" s="31" t="str">
        <f t="shared" si="7"/>
        <v>D4 Manufaktur</v>
      </c>
    </row>
    <row r="266" spans="1:19" ht="15.75" thickBot="1" x14ac:dyDescent="0.3">
      <c r="A266" s="8"/>
      <c r="B266" s="35" t="s">
        <v>431</v>
      </c>
      <c r="C266" s="33" t="s">
        <v>23</v>
      </c>
      <c r="D266" s="33"/>
      <c r="E266" s="34" t="s">
        <v>193</v>
      </c>
      <c r="F266" s="35" t="s">
        <v>433</v>
      </c>
      <c r="G266" s="36">
        <v>3</v>
      </c>
      <c r="H266" s="37">
        <f>SUM([1]JADWAL!CT438:CT440)</f>
        <v>1</v>
      </c>
      <c r="I266" s="36">
        <v>6</v>
      </c>
      <c r="J266" s="36">
        <v>6</v>
      </c>
      <c r="K266" s="61" t="s">
        <v>38</v>
      </c>
      <c r="L266" s="39" t="str">
        <f>[1]JADWAL!CX438</f>
        <v>Lab Prkks Tgn</v>
      </c>
      <c r="M266" s="40" t="str">
        <f>[1]JADWAL!CY438</f>
        <v>Senin</v>
      </c>
      <c r="N266" s="41">
        <f>[1]JADWAL!CZ438</f>
        <v>9</v>
      </c>
      <c r="O266" s="41" t="str">
        <f>[1]JADWAL!DA438</f>
        <v>-</v>
      </c>
      <c r="P266" s="41">
        <f>[1]JADWAL!DB438</f>
        <v>16</v>
      </c>
      <c r="Q266" s="42"/>
      <c r="R266" s="62"/>
      <c r="S266" s="44" t="str">
        <f t="shared" si="7"/>
        <v>kls MSU Manufaktur</v>
      </c>
    </row>
    <row r="267" spans="1:19" x14ac:dyDescent="0.25">
      <c r="A267" s="8">
        <v>65</v>
      </c>
      <c r="B267" s="9" t="s">
        <v>434</v>
      </c>
      <c r="C267" s="10" t="s">
        <v>47</v>
      </c>
      <c r="D267" s="10"/>
      <c r="E267" s="71" t="s">
        <v>154</v>
      </c>
      <c r="F267" s="9" t="s">
        <v>248</v>
      </c>
      <c r="G267" s="12">
        <v>2</v>
      </c>
      <c r="H267" s="13">
        <f>[1]JADWAL!CT441</f>
        <v>2</v>
      </c>
      <c r="I267" s="12">
        <v>4</v>
      </c>
      <c r="J267" s="12">
        <v>4</v>
      </c>
      <c r="K267" s="63"/>
      <c r="L267" s="15" t="s">
        <v>291</v>
      </c>
      <c r="M267" s="58" t="s">
        <v>129</v>
      </c>
      <c r="N267" s="16">
        <f>[1]JADWAL!CZ441</f>
        <v>5</v>
      </c>
      <c r="O267" s="16" t="str">
        <f>[1]JADWAL!DA441</f>
        <v>-</v>
      </c>
      <c r="P267" s="16">
        <f>[1]JADWAL!DB441</f>
        <v>8</v>
      </c>
      <c r="Q267" s="17">
        <f>SUM(H267:H272)</f>
        <v>12</v>
      </c>
      <c r="R267" s="18">
        <f>SUM(J267:J272)</f>
        <v>22</v>
      </c>
      <c r="S267" s="19" t="str">
        <f t="shared" si="7"/>
        <v>D3 Mesin</v>
      </c>
    </row>
    <row r="268" spans="1:19" x14ac:dyDescent="0.25">
      <c r="A268" s="8"/>
      <c r="B268" s="20" t="s">
        <v>434</v>
      </c>
      <c r="C268" s="21" t="s">
        <v>89</v>
      </c>
      <c r="D268" s="21"/>
      <c r="E268" s="76" t="s">
        <v>154</v>
      </c>
      <c r="F268" s="20" t="s">
        <v>248</v>
      </c>
      <c r="G268" s="23">
        <v>2</v>
      </c>
      <c r="H268" s="24">
        <f>[1]JADWAL!CT442</f>
        <v>2</v>
      </c>
      <c r="I268" s="23">
        <v>4</v>
      </c>
      <c r="J268" s="23">
        <v>4</v>
      </c>
      <c r="K268" s="60"/>
      <c r="L268" s="26" t="str">
        <f>[1]JADWAL!CX442</f>
        <v>A.107</v>
      </c>
      <c r="M268" s="27" t="str">
        <f>[1]JADWAL!CY442</f>
        <v>Jumat</v>
      </c>
      <c r="N268" s="28">
        <f>[1]JADWAL!CZ442</f>
        <v>1</v>
      </c>
      <c r="O268" s="28" t="str">
        <f>[1]JADWAL!DA442</f>
        <v>-</v>
      </c>
      <c r="P268" s="28">
        <f>[1]JADWAL!DB442</f>
        <v>4</v>
      </c>
      <c r="Q268" s="29"/>
      <c r="R268" s="59"/>
      <c r="S268" s="31" t="str">
        <f t="shared" si="7"/>
        <v>D3 Mesin</v>
      </c>
    </row>
    <row r="269" spans="1:19" x14ac:dyDescent="0.25">
      <c r="A269" s="8"/>
      <c r="B269" s="20" t="s">
        <v>434</v>
      </c>
      <c r="C269" s="21" t="s">
        <v>71</v>
      </c>
      <c r="D269" s="21"/>
      <c r="E269" s="76" t="s">
        <v>154</v>
      </c>
      <c r="F269" s="20" t="s">
        <v>248</v>
      </c>
      <c r="G269" s="23">
        <v>2</v>
      </c>
      <c r="H269" s="24">
        <f>[1]JADWAL!CT443</f>
        <v>2</v>
      </c>
      <c r="I269" s="23">
        <v>4</v>
      </c>
      <c r="J269" s="23">
        <v>4</v>
      </c>
      <c r="K269" s="60"/>
      <c r="L269" s="26" t="str">
        <f>[1]JADWAL!CX443</f>
        <v>A.107</v>
      </c>
      <c r="M269" s="27" t="str">
        <f>[1]JADWAL!CY443</f>
        <v>Selasa</v>
      </c>
      <c r="N269" s="28">
        <f>[1]JADWAL!CZ443</f>
        <v>1</v>
      </c>
      <c r="O269" s="28" t="str">
        <f>[1]JADWAL!DA443</f>
        <v>-</v>
      </c>
      <c r="P269" s="28">
        <f>[1]JADWAL!DB443</f>
        <v>4</v>
      </c>
      <c r="Q269" s="29"/>
      <c r="R269" s="30"/>
      <c r="S269" s="31" t="str">
        <f t="shared" si="7"/>
        <v>D3 Mesin</v>
      </c>
    </row>
    <row r="270" spans="1:19" x14ac:dyDescent="0.25">
      <c r="A270" s="8"/>
      <c r="B270" s="20" t="s">
        <v>434</v>
      </c>
      <c r="C270" s="21" t="s">
        <v>103</v>
      </c>
      <c r="D270" s="21"/>
      <c r="E270" s="76" t="s">
        <v>154</v>
      </c>
      <c r="F270" s="20" t="s">
        <v>248</v>
      </c>
      <c r="G270" s="23">
        <v>2</v>
      </c>
      <c r="H270" s="24">
        <f>[1]JADWAL!CT444</f>
        <v>2</v>
      </c>
      <c r="I270" s="23">
        <v>4</v>
      </c>
      <c r="J270" s="23">
        <v>4</v>
      </c>
      <c r="K270" s="60"/>
      <c r="L270" s="26" t="str">
        <f>[1]JADWAL!CX444</f>
        <v>A.107</v>
      </c>
      <c r="M270" s="27" t="str">
        <f>[1]JADWAL!CY444</f>
        <v>Rabu</v>
      </c>
      <c r="N270" s="28">
        <f>[1]JADWAL!CZ444</f>
        <v>1</v>
      </c>
      <c r="O270" s="28" t="str">
        <f>[1]JADWAL!DA444</f>
        <v>-</v>
      </c>
      <c r="P270" s="28">
        <f>[1]JADWAL!DB444</f>
        <v>4</v>
      </c>
      <c r="Q270" s="29"/>
      <c r="R270" s="30"/>
      <c r="S270" s="31" t="str">
        <f t="shared" si="7"/>
        <v>D3 Mesin</v>
      </c>
    </row>
    <row r="271" spans="1:19" x14ac:dyDescent="0.25">
      <c r="A271" s="8"/>
      <c r="B271" s="20" t="s">
        <v>434</v>
      </c>
      <c r="C271" s="21" t="s">
        <v>108</v>
      </c>
      <c r="D271" s="21"/>
      <c r="E271" s="76"/>
      <c r="F271" s="20" t="s">
        <v>435</v>
      </c>
      <c r="G271" s="23">
        <v>2</v>
      </c>
      <c r="H271" s="24">
        <f>[1]JADWAL!CT445</f>
        <v>2</v>
      </c>
      <c r="I271" s="23">
        <v>3</v>
      </c>
      <c r="J271" s="23">
        <v>3</v>
      </c>
      <c r="K271" s="60"/>
      <c r="L271" s="26" t="str">
        <f>[1]JADWAL!CX445</f>
        <v>Holcim Narogong</v>
      </c>
      <c r="M271" s="27" t="str">
        <f>[1]JADWAL!CY445</f>
        <v>Senin</v>
      </c>
      <c r="N271" s="28">
        <f>[1]JADWAL!CZ445</f>
        <v>7</v>
      </c>
      <c r="O271" s="28" t="str">
        <f>[1]JADWAL!DA445</f>
        <v>-</v>
      </c>
      <c r="P271" s="28">
        <f>[1]JADWAL!DB445</f>
        <v>9</v>
      </c>
      <c r="Q271" s="29"/>
      <c r="R271" s="30"/>
      <c r="S271" s="31" t="str">
        <f t="shared" si="7"/>
        <v>Kls Holcim</v>
      </c>
    </row>
    <row r="272" spans="1:19" ht="15.75" thickBot="1" x14ac:dyDescent="0.3">
      <c r="A272" s="8"/>
      <c r="B272" s="35" t="s">
        <v>434</v>
      </c>
      <c r="C272" s="33" t="s">
        <v>249</v>
      </c>
      <c r="D272" s="33"/>
      <c r="E272" s="81"/>
      <c r="F272" s="35" t="s">
        <v>435</v>
      </c>
      <c r="G272" s="36">
        <v>2</v>
      </c>
      <c r="H272" s="37">
        <f>[1]JADWAL!CT446</f>
        <v>2</v>
      </c>
      <c r="I272" s="36">
        <v>3</v>
      </c>
      <c r="J272" s="36">
        <v>3</v>
      </c>
      <c r="K272" s="61"/>
      <c r="L272" s="39" t="str">
        <f>[1]JADWAL!CX446</f>
        <v>Holcim Cilacap</v>
      </c>
      <c r="M272" s="40" t="str">
        <f>[1]JADWAL!CY446</f>
        <v>Senin</v>
      </c>
      <c r="N272" s="41">
        <f>[1]JADWAL!CZ446</f>
        <v>7</v>
      </c>
      <c r="O272" s="41" t="str">
        <f>[1]JADWAL!DA446</f>
        <v>-</v>
      </c>
      <c r="P272" s="41">
        <f>[1]JADWAL!DB446</f>
        <v>9</v>
      </c>
      <c r="Q272" s="42"/>
      <c r="R272" s="43"/>
      <c r="S272" s="44" t="str">
        <f t="shared" si="7"/>
        <v>Kls Holcim</v>
      </c>
    </row>
    <row r="273" spans="1:19" x14ac:dyDescent="0.25">
      <c r="A273" s="8">
        <v>66</v>
      </c>
      <c r="B273" s="9" t="s">
        <v>436</v>
      </c>
      <c r="C273" s="10" t="s">
        <v>47</v>
      </c>
      <c r="D273" s="10"/>
      <c r="E273" s="71" t="s">
        <v>437</v>
      </c>
      <c r="F273" s="9" t="s">
        <v>438</v>
      </c>
      <c r="G273" s="12">
        <v>3</v>
      </c>
      <c r="H273" s="13">
        <f>[1]JADWAL!CT447</f>
        <v>3</v>
      </c>
      <c r="I273" s="12">
        <v>6</v>
      </c>
      <c r="J273" s="12">
        <v>6</v>
      </c>
      <c r="K273" s="63"/>
      <c r="L273" s="15" t="str">
        <f>[1]JADWAL!CX447</f>
        <v>R. Gambar (A.212)</v>
      </c>
      <c r="M273" s="58" t="str">
        <f>[1]JADWAL!CY447</f>
        <v>Jumat</v>
      </c>
      <c r="N273" s="16">
        <f>[1]JADWAL!CZ447</f>
        <v>5</v>
      </c>
      <c r="O273" s="16" t="str">
        <f>[1]JADWAL!DA447</f>
        <v>-</v>
      </c>
      <c r="P273" s="16">
        <f>[1]JADWAL!DB447</f>
        <v>10</v>
      </c>
      <c r="Q273" s="17">
        <f>SUM(H273:H278)</f>
        <v>12</v>
      </c>
      <c r="R273" s="18">
        <f>SUM(J273:J278)</f>
        <v>22</v>
      </c>
      <c r="S273" s="19" t="str">
        <f t="shared" si="7"/>
        <v>D3 Mesin</v>
      </c>
    </row>
    <row r="274" spans="1:19" x14ac:dyDescent="0.25">
      <c r="A274" s="8"/>
      <c r="B274" s="20" t="s">
        <v>436</v>
      </c>
      <c r="C274" s="21" t="s">
        <v>89</v>
      </c>
      <c r="D274" s="21"/>
      <c r="E274" s="76" t="s">
        <v>437</v>
      </c>
      <c r="F274" s="20" t="s">
        <v>438</v>
      </c>
      <c r="G274" s="23">
        <v>3</v>
      </c>
      <c r="H274" s="24">
        <f>[1]JADWAL!CT448</f>
        <v>3</v>
      </c>
      <c r="I274" s="23">
        <v>6</v>
      </c>
      <c r="J274" s="23">
        <v>6</v>
      </c>
      <c r="K274" s="60"/>
      <c r="L274" s="26" t="str">
        <f>[1]JADWAL!CX448</f>
        <v>R. Gambar (A.212)</v>
      </c>
      <c r="M274" s="27" t="str">
        <f>[1]JADWAL!CY448</f>
        <v>Rabu</v>
      </c>
      <c r="N274" s="28">
        <f>[1]JADWAL!CZ448</f>
        <v>5</v>
      </c>
      <c r="O274" s="28" t="str">
        <f>[1]JADWAL!DA448</f>
        <v>-</v>
      </c>
      <c r="P274" s="28">
        <f>[1]JADWAL!DB448</f>
        <v>10</v>
      </c>
      <c r="Q274" s="29"/>
      <c r="R274" s="59"/>
      <c r="S274" s="31" t="str">
        <f t="shared" si="7"/>
        <v>D3 Mesin</v>
      </c>
    </row>
    <row r="275" spans="1:19" x14ac:dyDescent="0.25">
      <c r="A275" s="8"/>
      <c r="B275" s="20" t="s">
        <v>436</v>
      </c>
      <c r="C275" s="21" t="s">
        <v>20</v>
      </c>
      <c r="D275" s="21"/>
      <c r="E275" s="76" t="s">
        <v>329</v>
      </c>
      <c r="F275" s="20" t="s">
        <v>439</v>
      </c>
      <c r="G275" s="23">
        <v>2</v>
      </c>
      <c r="H275" s="24">
        <f>[1]JADWAL!CT449</f>
        <v>2</v>
      </c>
      <c r="I275" s="23">
        <v>4</v>
      </c>
      <c r="J275" s="23">
        <v>4</v>
      </c>
      <c r="K275" s="60"/>
      <c r="L275" s="26" t="str">
        <f>[1]JADWAL!CX449</f>
        <v>R. Gambar (A.212)</v>
      </c>
      <c r="M275" s="27" t="str">
        <f>[1]JADWAL!CY449</f>
        <v>Rabu</v>
      </c>
      <c r="N275" s="28">
        <f>[1]JADWAL!CZ449</f>
        <v>1</v>
      </c>
      <c r="O275" s="28" t="str">
        <f>[1]JADWAL!DA449</f>
        <v>-</v>
      </c>
      <c r="P275" s="28">
        <f>[1]JADWAL!DB449</f>
        <v>4</v>
      </c>
      <c r="Q275" s="29"/>
      <c r="R275" s="59"/>
      <c r="S275" s="31" t="str">
        <f t="shared" si="7"/>
        <v>D4 Manufaktur</v>
      </c>
    </row>
    <row r="276" spans="1:19" x14ac:dyDescent="0.25">
      <c r="A276" s="8"/>
      <c r="B276" s="20" t="s">
        <v>436</v>
      </c>
      <c r="C276" s="21" t="s">
        <v>108</v>
      </c>
      <c r="D276" s="21"/>
      <c r="E276" s="76"/>
      <c r="F276" s="20" t="s">
        <v>440</v>
      </c>
      <c r="G276" s="23">
        <v>2</v>
      </c>
      <c r="H276" s="24">
        <f>[1]JADWAL!CT450</f>
        <v>2</v>
      </c>
      <c r="I276" s="23">
        <v>3</v>
      </c>
      <c r="J276" s="23">
        <v>3</v>
      </c>
      <c r="K276" s="60"/>
      <c r="L276" s="26" t="str">
        <f>[1]JADWAL!CX450</f>
        <v>Holcim Narogong</v>
      </c>
      <c r="M276" s="27" t="str">
        <f>[1]JADWAL!CY450</f>
        <v>Kamis</v>
      </c>
      <c r="N276" s="28">
        <f>[1]JADWAL!CZ450</f>
        <v>1</v>
      </c>
      <c r="O276" s="28" t="str">
        <f>[1]JADWAL!DA450</f>
        <v>-</v>
      </c>
      <c r="P276" s="28">
        <f>[1]JADWAL!DB450</f>
        <v>3</v>
      </c>
      <c r="Q276" s="29"/>
      <c r="R276" s="59"/>
      <c r="S276" s="31"/>
    </row>
    <row r="277" spans="1:19" x14ac:dyDescent="0.25">
      <c r="A277" s="8"/>
      <c r="B277" s="20" t="s">
        <v>436</v>
      </c>
      <c r="C277" s="21" t="s">
        <v>249</v>
      </c>
      <c r="D277" s="21"/>
      <c r="E277" s="76"/>
      <c r="F277" s="20" t="s">
        <v>440</v>
      </c>
      <c r="G277" s="23">
        <v>2</v>
      </c>
      <c r="H277" s="24">
        <f>[1]JADWAL!CT451</f>
        <v>0</v>
      </c>
      <c r="I277" s="23"/>
      <c r="J277" s="23">
        <v>0</v>
      </c>
      <c r="K277" s="60"/>
      <c r="L277" s="26" t="str">
        <f>[1]JADWAL!CX451</f>
        <v>Holcim Cilacap</v>
      </c>
      <c r="M277" s="27" t="str">
        <f>[1]JADWAL!CY451</f>
        <v>Kamis</v>
      </c>
      <c r="N277" s="28">
        <f>[1]JADWAL!CZ451</f>
        <v>1</v>
      </c>
      <c r="O277" s="28" t="str">
        <f>[1]JADWAL!DA451</f>
        <v>-</v>
      </c>
      <c r="P277" s="28">
        <f>[1]JADWAL!DB451</f>
        <v>3</v>
      </c>
      <c r="Q277" s="29"/>
      <c r="R277" s="59"/>
      <c r="S277" s="31"/>
    </row>
    <row r="278" spans="1:19" ht="15.75" thickBot="1" x14ac:dyDescent="0.3">
      <c r="A278" s="8"/>
      <c r="B278" s="35" t="s">
        <v>436</v>
      </c>
      <c r="C278" s="33" t="s">
        <v>249</v>
      </c>
      <c r="D278" s="33"/>
      <c r="E278" s="81"/>
      <c r="F278" s="35" t="s">
        <v>441</v>
      </c>
      <c r="G278" s="36">
        <v>2</v>
      </c>
      <c r="H278" s="37">
        <f>[1]JADWAL!CT452</f>
        <v>2</v>
      </c>
      <c r="I278" s="36">
        <v>3</v>
      </c>
      <c r="J278" s="36">
        <v>3</v>
      </c>
      <c r="K278" s="61"/>
      <c r="L278" s="39" t="str">
        <f>[1]JADWAL!CX452</f>
        <v>Holcim Cilacap</v>
      </c>
      <c r="M278" s="40" t="str">
        <f>[1]JADWAL!CY452</f>
        <v>Kamis</v>
      </c>
      <c r="N278" s="41">
        <f>[1]JADWAL!CZ452</f>
        <v>1</v>
      </c>
      <c r="O278" s="41" t="str">
        <f>[1]JADWAL!DA452</f>
        <v>-</v>
      </c>
      <c r="P278" s="41">
        <f>[1]JADWAL!DB452</f>
        <v>3</v>
      </c>
      <c r="Q278" s="42"/>
      <c r="R278" s="62"/>
      <c r="S278" s="44"/>
    </row>
    <row r="279" spans="1:19" x14ac:dyDescent="0.25">
      <c r="A279" s="8">
        <v>67</v>
      </c>
      <c r="B279" s="9" t="s">
        <v>442</v>
      </c>
      <c r="C279" s="10" t="s">
        <v>68</v>
      </c>
      <c r="D279" s="10" t="s">
        <v>148</v>
      </c>
      <c r="E279" s="11" t="s">
        <v>149</v>
      </c>
      <c r="F279" s="9" t="s">
        <v>443</v>
      </c>
      <c r="G279" s="12">
        <v>2</v>
      </c>
      <c r="H279" s="13">
        <f>SUM([1]JADWAL!CT453:CT455)</f>
        <v>0.7</v>
      </c>
      <c r="I279" s="12">
        <v>4</v>
      </c>
      <c r="J279" s="12">
        <v>4</v>
      </c>
      <c r="K279" s="63" t="s">
        <v>192</v>
      </c>
      <c r="L279" s="15" t="str">
        <f>[1]JADWAL!CX453</f>
        <v>Lab Perawatan</v>
      </c>
      <c r="M279" s="58" t="str">
        <f>[1]JADWAL!CY453</f>
        <v>Selasa</v>
      </c>
      <c r="N279" s="16">
        <f>[1]JADWAL!CZ453</f>
        <v>1</v>
      </c>
      <c r="O279" s="16" t="str">
        <f>[1]JADWAL!DA453</f>
        <v>-</v>
      </c>
      <c r="P279" s="16">
        <f>[1]JADWAL!DB453</f>
        <v>4</v>
      </c>
      <c r="Q279" s="17">
        <f>SUM(H279:H285)</f>
        <v>9.4</v>
      </c>
      <c r="R279" s="18">
        <f>SUM(J279:J285)</f>
        <v>30</v>
      </c>
      <c r="S279" s="19" t="str">
        <f t="shared" ref="S279:S342" si="8">IF(LEFT(C279,2)="Me","D3 Mesin",IF(LEFT(C279,2)="En","D3 Energi",IF(LEFT(C279,2)="Ab","D3 Alat Berat",IF(LEFT(C279,3)="Man","D4 Manufaktur",IF(LEFT(C279,3)="Pop","D4 Pembangkit",IF(LEFT(C279,4)="Mpro","D3 Mesin (Produksi)",IF(LEFT(C279,4)="Mprn","D3 Mesin (Perancangan)",IF(LEFT(C279,4)="Mprt","D3 Mesin (Perawatan)",IF(LEFT(C279,3)="Z-E","Kls Holcim",IF(LEFT(C279,3)="Z-C","Kls CEVES",IF(LEFT(C279,3)="GMF","Kls AMTO-GMF",IF(LEFT(C279,3)="MSU","kls MSU Manufaktur",IF(LEFT(C279,3)="M-L","D4 Man Lanjutan"," ")))))))))))))</f>
        <v>D3 Mesin (Perawatan)</v>
      </c>
    </row>
    <row r="280" spans="1:19" x14ac:dyDescent="0.25">
      <c r="A280" s="8"/>
      <c r="B280" s="20" t="s">
        <v>442</v>
      </c>
      <c r="C280" s="21" t="s">
        <v>68</v>
      </c>
      <c r="D280" s="21" t="s">
        <v>143</v>
      </c>
      <c r="E280" s="22" t="s">
        <v>144</v>
      </c>
      <c r="F280" s="20" t="s">
        <v>444</v>
      </c>
      <c r="G280" s="23">
        <v>2</v>
      </c>
      <c r="H280" s="24">
        <f>SUM([1]JADWAL!CT456:CT458)</f>
        <v>0.7</v>
      </c>
      <c r="I280" s="23">
        <v>4</v>
      </c>
      <c r="J280" s="23">
        <v>4</v>
      </c>
      <c r="K280" s="60" t="s">
        <v>192</v>
      </c>
      <c r="L280" s="26" t="str">
        <f>[1]JADWAL!CX456</f>
        <v>R. Kls.Las</v>
      </c>
      <c r="M280" s="27" t="str">
        <f>[1]JADWAL!CY456</f>
        <v>Senin</v>
      </c>
      <c r="N280" s="28">
        <f>[1]JADWAL!CZ456</f>
        <v>1</v>
      </c>
      <c r="O280" s="28" t="str">
        <f>[1]JADWAL!DA456</f>
        <v>-</v>
      </c>
      <c r="P280" s="28">
        <f>[1]JADWAL!DB456</f>
        <v>4</v>
      </c>
      <c r="Q280" s="29"/>
      <c r="R280" s="30"/>
      <c r="S280" s="31" t="str">
        <f t="shared" si="8"/>
        <v>D3 Mesin (Perawatan)</v>
      </c>
    </row>
    <row r="281" spans="1:19" x14ac:dyDescent="0.25">
      <c r="A281" s="8"/>
      <c r="B281" s="20" t="s">
        <v>442</v>
      </c>
      <c r="C281" s="21" t="s">
        <v>380</v>
      </c>
      <c r="D281" s="21"/>
      <c r="E281" s="22" t="s">
        <v>445</v>
      </c>
      <c r="F281" s="20" t="s">
        <v>446</v>
      </c>
      <c r="G281" s="23">
        <v>2</v>
      </c>
      <c r="H281" s="24">
        <f>[1]JADWAL!CT459</f>
        <v>2</v>
      </c>
      <c r="I281" s="23">
        <v>4</v>
      </c>
      <c r="J281" s="23">
        <v>4</v>
      </c>
      <c r="K281" s="60"/>
      <c r="L281" s="26" t="str">
        <f>[1]JADWAL!CX459</f>
        <v>A.205</v>
      </c>
      <c r="M281" s="27" t="str">
        <f>[1]JADWAL!CY459</f>
        <v>Rabu</v>
      </c>
      <c r="N281" s="28">
        <f>[1]JADWAL!CZ459</f>
        <v>1</v>
      </c>
      <c r="O281" s="28" t="str">
        <f>[1]JADWAL!DA459</f>
        <v>-</v>
      </c>
      <c r="P281" s="28">
        <f>[1]JADWAL!DB459</f>
        <v>4</v>
      </c>
      <c r="Q281" s="29"/>
      <c r="R281" s="30"/>
      <c r="S281" s="31" t="str">
        <f t="shared" si="8"/>
        <v>D4 Manufaktur</v>
      </c>
    </row>
    <row r="282" spans="1:19" x14ac:dyDescent="0.25">
      <c r="A282" s="8"/>
      <c r="B282" s="20" t="s">
        <v>442</v>
      </c>
      <c r="C282" s="21" t="s">
        <v>20</v>
      </c>
      <c r="D282" s="21" t="s">
        <v>212</v>
      </c>
      <c r="E282" s="22" t="s">
        <v>193</v>
      </c>
      <c r="F282" s="20" t="s">
        <v>447</v>
      </c>
      <c r="G282" s="23">
        <v>3</v>
      </c>
      <c r="H282" s="24">
        <f>SUM([1]JADWAL!CT460:CT462)</f>
        <v>1</v>
      </c>
      <c r="I282" s="23">
        <v>6</v>
      </c>
      <c r="J282" s="23">
        <v>6</v>
      </c>
      <c r="K282" s="60" t="s">
        <v>192</v>
      </c>
      <c r="L282" s="26" t="str">
        <f>[1]JADWAL!CX460</f>
        <v>Lab Prkks Tgn</v>
      </c>
      <c r="M282" s="27" t="str">
        <f>[1]JADWAL!CY460</f>
        <v>Jumat</v>
      </c>
      <c r="N282" s="28">
        <f>[1]JADWAL!CZ460</f>
        <v>1</v>
      </c>
      <c r="O282" s="28" t="str">
        <f>[1]JADWAL!DA460</f>
        <v>-</v>
      </c>
      <c r="P282" s="28">
        <f>[1]JADWAL!DB460</f>
        <v>6</v>
      </c>
      <c r="Q282" s="29"/>
      <c r="R282" s="30"/>
      <c r="S282" s="31" t="str">
        <f t="shared" si="8"/>
        <v>D4 Manufaktur</v>
      </c>
    </row>
    <row r="283" spans="1:19" x14ac:dyDescent="0.25">
      <c r="A283" s="8"/>
      <c r="B283" s="20" t="s">
        <v>442</v>
      </c>
      <c r="C283" s="21" t="s">
        <v>23</v>
      </c>
      <c r="D283" s="21"/>
      <c r="E283" s="22" t="s">
        <v>193</v>
      </c>
      <c r="F283" s="20" t="s">
        <v>448</v>
      </c>
      <c r="G283" s="23">
        <v>3</v>
      </c>
      <c r="H283" s="24">
        <f>SUM([1]JADWAL!CT463:CT465)</f>
        <v>1</v>
      </c>
      <c r="I283" s="23">
        <v>6</v>
      </c>
      <c r="J283" s="23">
        <v>6</v>
      </c>
      <c r="K283" s="60" t="s">
        <v>192</v>
      </c>
      <c r="L283" s="26" t="str">
        <f>[1]JADWAL!CX463</f>
        <v>Lab Prkks Tgn</v>
      </c>
      <c r="M283" s="27" t="str">
        <f>[1]JADWAL!CY463</f>
        <v>Senin</v>
      </c>
      <c r="N283" s="28">
        <f>[1]JADWAL!CZ463</f>
        <v>9</v>
      </c>
      <c r="O283" s="28" t="str">
        <f>[1]JADWAL!DA463</f>
        <v>-</v>
      </c>
      <c r="P283" s="28">
        <f>[1]JADWAL!DB463</f>
        <v>16</v>
      </c>
      <c r="Q283" s="29"/>
      <c r="R283" s="30"/>
      <c r="S283" s="31" t="str">
        <f t="shared" si="8"/>
        <v>kls MSU Manufaktur</v>
      </c>
    </row>
    <row r="284" spans="1:19" x14ac:dyDescent="0.25">
      <c r="A284" s="8"/>
      <c r="B284" s="20" t="s">
        <v>442</v>
      </c>
      <c r="C284" s="21" t="s">
        <v>271</v>
      </c>
      <c r="D284" s="21"/>
      <c r="E284" s="22"/>
      <c r="F284" s="20" t="s">
        <v>449</v>
      </c>
      <c r="G284" s="23">
        <v>2</v>
      </c>
      <c r="H284" s="24">
        <f>[1]JADWAL!CT466</f>
        <v>2</v>
      </c>
      <c r="I284" s="23">
        <v>3</v>
      </c>
      <c r="J284" s="23">
        <v>3</v>
      </c>
      <c r="K284" s="60"/>
      <c r="L284" s="26" t="str">
        <f>[1]JADWAL!CX466</f>
        <v>Holcim Narogong</v>
      </c>
      <c r="M284" s="27" t="str">
        <f>[1]JADWAL!CY466</f>
        <v xml:space="preserve"> </v>
      </c>
      <c r="N284" s="28">
        <f>[1]JADWAL!CZ466</f>
        <v>0</v>
      </c>
      <c r="O284" s="28" t="str">
        <f>[1]JADWAL!DA466</f>
        <v>-</v>
      </c>
      <c r="P284" s="28">
        <f>[1]JADWAL!DB466</f>
        <v>0</v>
      </c>
      <c r="Q284" s="29"/>
      <c r="R284" s="30"/>
      <c r="S284" s="31" t="str">
        <f t="shared" si="8"/>
        <v>Kls Holcim</v>
      </c>
    </row>
    <row r="285" spans="1:19" ht="15.75" thickBot="1" x14ac:dyDescent="0.3">
      <c r="A285" s="8"/>
      <c r="B285" s="35" t="s">
        <v>442</v>
      </c>
      <c r="C285" s="33" t="s">
        <v>273</v>
      </c>
      <c r="D285" s="33"/>
      <c r="E285" s="34"/>
      <c r="F285" s="35" t="s">
        <v>449</v>
      </c>
      <c r="G285" s="36">
        <v>2</v>
      </c>
      <c r="H285" s="37">
        <f>[1]JADWAL!CT467</f>
        <v>2</v>
      </c>
      <c r="I285" s="36">
        <v>3</v>
      </c>
      <c r="J285" s="36">
        <v>3</v>
      </c>
      <c r="K285" s="61"/>
      <c r="L285" s="39" t="str">
        <f>[1]JADWAL!CX467</f>
        <v>Holcim Cilacap</v>
      </c>
      <c r="M285" s="40" t="str">
        <f>[1]JADWAL!CY467</f>
        <v xml:space="preserve"> </v>
      </c>
      <c r="N285" s="41">
        <f>[1]JADWAL!CZ467</f>
        <v>0</v>
      </c>
      <c r="O285" s="41" t="str">
        <f>[1]JADWAL!DA467</f>
        <v>-</v>
      </c>
      <c r="P285" s="41">
        <f>[1]JADWAL!DB467</f>
        <v>0</v>
      </c>
      <c r="Q285" s="42"/>
      <c r="R285" s="43"/>
      <c r="S285" s="44" t="str">
        <f t="shared" si="8"/>
        <v>Kls Holcim</v>
      </c>
    </row>
    <row r="286" spans="1:19" x14ac:dyDescent="0.25">
      <c r="A286" s="8">
        <v>68</v>
      </c>
      <c r="B286" s="9" t="s">
        <v>450</v>
      </c>
      <c r="C286" s="10" t="s">
        <v>34</v>
      </c>
      <c r="D286" s="10" t="s">
        <v>385</v>
      </c>
      <c r="E286" s="71" t="s">
        <v>286</v>
      </c>
      <c r="F286" s="9" t="s">
        <v>451</v>
      </c>
      <c r="G286" s="12">
        <v>2</v>
      </c>
      <c r="H286" s="13">
        <f>SUM([1]JADWAL!CT468:CT470)</f>
        <v>0.7</v>
      </c>
      <c r="I286" s="12">
        <v>4</v>
      </c>
      <c r="J286" s="12">
        <v>4</v>
      </c>
      <c r="K286" s="63" t="s">
        <v>46</v>
      </c>
      <c r="L286" s="15" t="str">
        <f>[1]JADWAL!CX468</f>
        <v>Lab U.L &amp; Metrol.</v>
      </c>
      <c r="M286" s="58" t="str">
        <f>[1]JADWAL!CY468</f>
        <v>Selasa</v>
      </c>
      <c r="N286" s="16">
        <f>[1]JADWAL!CZ468</f>
        <v>1</v>
      </c>
      <c r="O286" s="16" t="str">
        <f>[1]JADWAL!DA468</f>
        <v>-</v>
      </c>
      <c r="P286" s="16">
        <f>[1]JADWAL!DB468</f>
        <v>4</v>
      </c>
      <c r="Q286" s="17">
        <f>SUM(H286:H291)</f>
        <v>9.4</v>
      </c>
      <c r="R286" s="18">
        <f>SUM(J286:J291)</f>
        <v>23</v>
      </c>
      <c r="S286" s="19" t="str">
        <f t="shared" si="8"/>
        <v>D3 Mesin (Produksi)</v>
      </c>
    </row>
    <row r="287" spans="1:19" x14ac:dyDescent="0.25">
      <c r="A287" s="8"/>
      <c r="B287" s="20" t="s">
        <v>450</v>
      </c>
      <c r="C287" s="21" t="s">
        <v>39</v>
      </c>
      <c r="D287" s="21" t="s">
        <v>385</v>
      </c>
      <c r="E287" s="76" t="s">
        <v>286</v>
      </c>
      <c r="F287" s="20" t="s">
        <v>451</v>
      </c>
      <c r="G287" s="23">
        <v>2</v>
      </c>
      <c r="H287" s="24">
        <f>SUM([1]JADWAL!CT472:CT474)</f>
        <v>0.7</v>
      </c>
      <c r="I287" s="23">
        <v>4</v>
      </c>
      <c r="J287" s="23">
        <v>4</v>
      </c>
      <c r="K287" s="60" t="s">
        <v>46</v>
      </c>
      <c r="L287" s="26" t="str">
        <f>[1]JADWAL!CX472</f>
        <v>Lab U.L &amp; Metrol.</v>
      </c>
      <c r="M287" s="27" t="str">
        <f>[1]JADWAL!CY472</f>
        <v>Kamis</v>
      </c>
      <c r="N287" s="28">
        <f>[1]JADWAL!CZ472</f>
        <v>5</v>
      </c>
      <c r="O287" s="28" t="str">
        <f>[1]JADWAL!DA472</f>
        <v>-</v>
      </c>
      <c r="P287" s="28">
        <f>[1]JADWAL!DB472</f>
        <v>8</v>
      </c>
      <c r="Q287" s="29"/>
      <c r="R287" s="59"/>
      <c r="S287" s="31" t="str">
        <f t="shared" si="8"/>
        <v>D3 Mesin (Produksi)</v>
      </c>
    </row>
    <row r="288" spans="1:19" x14ac:dyDescent="0.25">
      <c r="A288" s="8"/>
      <c r="B288" s="20" t="s">
        <v>450</v>
      </c>
      <c r="C288" s="21" t="s">
        <v>89</v>
      </c>
      <c r="D288" s="21"/>
      <c r="E288" s="76" t="s">
        <v>72</v>
      </c>
      <c r="F288" s="20" t="s">
        <v>73</v>
      </c>
      <c r="G288" s="23">
        <v>2</v>
      </c>
      <c r="H288" s="24">
        <f>[1]JADWAL!CT475</f>
        <v>2</v>
      </c>
      <c r="I288" s="23">
        <v>4</v>
      </c>
      <c r="J288" s="23">
        <v>4</v>
      </c>
      <c r="K288" s="60"/>
      <c r="L288" s="26" t="str">
        <f>[1]JADWAL!CX475</f>
        <v>A.116</v>
      </c>
      <c r="M288" s="27" t="str">
        <f>[1]JADWAL!CY475</f>
        <v>Rabu</v>
      </c>
      <c r="N288" s="28">
        <f>[1]JADWAL!CZ475</f>
        <v>1</v>
      </c>
      <c r="O288" s="28" t="str">
        <f>[1]JADWAL!DA475</f>
        <v>-</v>
      </c>
      <c r="P288" s="28">
        <f>[1]JADWAL!DB475</f>
        <v>4</v>
      </c>
      <c r="Q288" s="29"/>
      <c r="R288" s="59"/>
      <c r="S288" s="31" t="str">
        <f t="shared" si="8"/>
        <v>D3 Mesin</v>
      </c>
    </row>
    <row r="289" spans="1:19" x14ac:dyDescent="0.25">
      <c r="A289" s="8"/>
      <c r="B289" s="20" t="s">
        <v>450</v>
      </c>
      <c r="C289" s="21" t="s">
        <v>261</v>
      </c>
      <c r="D289" s="21"/>
      <c r="E289" s="76"/>
      <c r="F289" s="20" t="s">
        <v>67</v>
      </c>
      <c r="G289" s="23">
        <v>2</v>
      </c>
      <c r="H289" s="24">
        <f>[1]JADWAL!CT476</f>
        <v>2</v>
      </c>
      <c r="I289" s="23">
        <v>3</v>
      </c>
      <c r="J289" s="23">
        <v>3</v>
      </c>
      <c r="K289" s="60"/>
      <c r="L289" s="26" t="str">
        <f>[1]JADWAL!CX476</f>
        <v>Holcim Cilacap</v>
      </c>
      <c r="M289" s="27" t="str">
        <f>[1]JADWAL!CY476</f>
        <v xml:space="preserve"> </v>
      </c>
      <c r="N289" s="28">
        <f>[1]JADWAL!CZ476</f>
        <v>0</v>
      </c>
      <c r="O289" s="28" t="str">
        <f>[1]JADWAL!DA476</f>
        <v>-</v>
      </c>
      <c r="P289" s="28">
        <f>[1]JADWAL!DB476</f>
        <v>0</v>
      </c>
      <c r="Q289" s="29"/>
      <c r="R289" s="59"/>
      <c r="S289" s="31" t="str">
        <f t="shared" si="8"/>
        <v>Kls Holcim</v>
      </c>
    </row>
    <row r="290" spans="1:19" x14ac:dyDescent="0.25">
      <c r="A290" s="8"/>
      <c r="B290" s="20" t="s">
        <v>450</v>
      </c>
      <c r="C290" s="21" t="s">
        <v>259</v>
      </c>
      <c r="D290" s="21"/>
      <c r="E290" s="76"/>
      <c r="F290" s="20" t="s">
        <v>451</v>
      </c>
      <c r="G290" s="23">
        <v>2</v>
      </c>
      <c r="H290" s="24">
        <f>[1]JADWAL!CT477</f>
        <v>2</v>
      </c>
      <c r="I290" s="23">
        <v>4</v>
      </c>
      <c r="J290" s="23">
        <v>4</v>
      </c>
      <c r="K290" s="60"/>
      <c r="L290" s="26" t="str">
        <f>[1]JADWAL!CX477</f>
        <v>Lab U.L &amp; Metrol.</v>
      </c>
      <c r="M290" s="27" t="str">
        <f>[1]JADWAL!CY477</f>
        <v xml:space="preserve"> </v>
      </c>
      <c r="N290" s="28">
        <f>[1]JADWAL!CZ477</f>
        <v>0</v>
      </c>
      <c r="O290" s="28" t="str">
        <f>[1]JADWAL!DA477</f>
        <v>-</v>
      </c>
      <c r="P290" s="28">
        <f>[1]JADWAL!DB477</f>
        <v>0</v>
      </c>
      <c r="Q290" s="29"/>
      <c r="R290" s="59"/>
      <c r="S290" s="31" t="str">
        <f t="shared" si="8"/>
        <v>Kls Holcim</v>
      </c>
    </row>
    <row r="291" spans="1:19" ht="15.75" thickBot="1" x14ac:dyDescent="0.3">
      <c r="A291" s="8"/>
      <c r="B291" s="35" t="s">
        <v>450</v>
      </c>
      <c r="C291" s="33" t="s">
        <v>261</v>
      </c>
      <c r="D291" s="33"/>
      <c r="E291" s="81"/>
      <c r="F291" s="35" t="s">
        <v>451</v>
      </c>
      <c r="G291" s="36">
        <v>2</v>
      </c>
      <c r="H291" s="37">
        <f>[1]JADWAL!CT478</f>
        <v>2</v>
      </c>
      <c r="I291" s="36">
        <v>4</v>
      </c>
      <c r="J291" s="36">
        <v>4</v>
      </c>
      <c r="K291" s="61"/>
      <c r="L291" s="39" t="str">
        <f>[1]JADWAL!CX478</f>
        <v>Lab U.L &amp; Metrol.</v>
      </c>
      <c r="M291" s="40" t="str">
        <f>[1]JADWAL!CY478</f>
        <v xml:space="preserve"> </v>
      </c>
      <c r="N291" s="41">
        <f>[1]JADWAL!CZ478</f>
        <v>0</v>
      </c>
      <c r="O291" s="41" t="str">
        <f>[1]JADWAL!DA478</f>
        <v>-</v>
      </c>
      <c r="P291" s="41">
        <f>[1]JADWAL!DB478</f>
        <v>0</v>
      </c>
      <c r="Q291" s="42"/>
      <c r="R291" s="62"/>
      <c r="S291" s="44" t="str">
        <f t="shared" si="8"/>
        <v>Kls Holcim</v>
      </c>
    </row>
    <row r="292" spans="1:19" ht="15.75" thickBot="1" x14ac:dyDescent="0.3">
      <c r="A292" s="8">
        <v>70</v>
      </c>
      <c r="B292" s="45" t="s">
        <v>452</v>
      </c>
      <c r="C292" s="46" t="s">
        <v>259</v>
      </c>
      <c r="D292" s="46"/>
      <c r="E292" s="47"/>
      <c r="F292" s="48" t="s">
        <v>453</v>
      </c>
      <c r="G292" s="49">
        <v>1</v>
      </c>
      <c r="H292" s="50">
        <f>[1]JADWAL!CT480</f>
        <v>1</v>
      </c>
      <c r="I292" s="49">
        <v>2</v>
      </c>
      <c r="J292" s="49">
        <v>2</v>
      </c>
      <c r="K292" s="51"/>
      <c r="L292" s="52" t="str">
        <f>[1]JADWAL!CX480</f>
        <v>Holcim Narogong</v>
      </c>
      <c r="M292" s="53" t="str">
        <f>[1]JADWAL!CY480</f>
        <v xml:space="preserve"> </v>
      </c>
      <c r="N292" s="54">
        <f>[1]JADWAL!CZ480</f>
        <v>0</v>
      </c>
      <c r="O292" s="54" t="str">
        <f>[1]JADWAL!DA480</f>
        <v>-</v>
      </c>
      <c r="P292" s="54">
        <f>[1]JADWAL!DB480</f>
        <v>0</v>
      </c>
      <c r="Q292" s="55">
        <f>SUM(H292)</f>
        <v>1</v>
      </c>
      <c r="R292" s="56">
        <f>SUM(J292)</f>
        <v>2</v>
      </c>
      <c r="S292" s="57" t="str">
        <f t="shared" si="8"/>
        <v>Kls Holcim</v>
      </c>
    </row>
    <row r="293" spans="1:19" x14ac:dyDescent="0.25">
      <c r="A293" s="8">
        <v>71</v>
      </c>
      <c r="B293" s="9" t="s">
        <v>454</v>
      </c>
      <c r="C293" s="10" t="s">
        <v>17</v>
      </c>
      <c r="D293" s="10"/>
      <c r="E293" s="71" t="s">
        <v>455</v>
      </c>
      <c r="F293" s="9" t="s">
        <v>456</v>
      </c>
      <c r="G293" s="12">
        <v>2</v>
      </c>
      <c r="H293" s="13">
        <f>[1]JADWAL!CT481</f>
        <v>2</v>
      </c>
      <c r="I293" s="12">
        <v>4</v>
      </c>
      <c r="J293" s="12">
        <v>4</v>
      </c>
      <c r="K293" s="63"/>
      <c r="L293" s="15" t="str">
        <f>[1]JADWAL!CX481</f>
        <v>Y.202</v>
      </c>
      <c r="M293" s="58" t="str">
        <f>[1]JADWAL!CY481</f>
        <v>Selasa</v>
      </c>
      <c r="N293" s="16">
        <f>[1]JADWAL!CZ481</f>
        <v>1</v>
      </c>
      <c r="O293" s="16" t="str">
        <f>[1]JADWAL!DA481</f>
        <v>-</v>
      </c>
      <c r="P293" s="16">
        <f>[1]JADWAL!DB481</f>
        <v>4</v>
      </c>
      <c r="Q293" s="17">
        <f>SUM(H293:H297)</f>
        <v>7</v>
      </c>
      <c r="R293" s="18">
        <f>SUM(J293:J297)</f>
        <v>19</v>
      </c>
      <c r="S293" s="19" t="str">
        <f t="shared" si="8"/>
        <v>D4 Manufaktur</v>
      </c>
    </row>
    <row r="294" spans="1:19" x14ac:dyDescent="0.25">
      <c r="A294" s="8"/>
      <c r="B294" s="64" t="s">
        <v>454</v>
      </c>
      <c r="C294" s="21" t="s">
        <v>34</v>
      </c>
      <c r="D294" s="21" t="s">
        <v>160</v>
      </c>
      <c r="E294" s="76" t="s">
        <v>420</v>
      </c>
      <c r="F294" s="20" t="s">
        <v>457</v>
      </c>
      <c r="G294" s="23">
        <v>2</v>
      </c>
      <c r="H294" s="24">
        <f>SUM([1]JADWAL!CT486:CT487)</f>
        <v>1</v>
      </c>
      <c r="I294" s="23">
        <v>4</v>
      </c>
      <c r="J294" s="23">
        <v>4</v>
      </c>
      <c r="K294" s="60" t="s">
        <v>116</v>
      </c>
      <c r="L294" s="26" t="str">
        <f>[1]JADWAL!CX486</f>
        <v>Lab. Hid. &amp; Pnu.</v>
      </c>
      <c r="M294" s="27" t="str">
        <f>[1]JADWAL!CY486</f>
        <v>Selasa</v>
      </c>
      <c r="N294" s="28">
        <f>[1]JADWAL!CZ486</f>
        <v>5</v>
      </c>
      <c r="O294" s="28" t="str">
        <f>[1]JADWAL!DA486</f>
        <v>-</v>
      </c>
      <c r="P294" s="28">
        <f>[1]JADWAL!DB486</f>
        <v>8</v>
      </c>
      <c r="Q294" s="29"/>
      <c r="R294" s="59"/>
      <c r="S294" s="31" t="str">
        <f t="shared" si="8"/>
        <v>D3 Mesin (Produksi)</v>
      </c>
    </row>
    <row r="295" spans="1:19" x14ac:dyDescent="0.25">
      <c r="A295" s="8"/>
      <c r="B295" s="64" t="s">
        <v>454</v>
      </c>
      <c r="C295" s="21" t="s">
        <v>17</v>
      </c>
      <c r="D295" s="21"/>
      <c r="E295" s="76" t="s">
        <v>44</v>
      </c>
      <c r="F295" s="20" t="s">
        <v>458</v>
      </c>
      <c r="G295" s="23">
        <v>2</v>
      </c>
      <c r="H295" s="24">
        <f>SUM([1]JADWAL!CT488:CT489)</f>
        <v>1</v>
      </c>
      <c r="I295" s="23">
        <v>4</v>
      </c>
      <c r="J295" s="23">
        <v>4</v>
      </c>
      <c r="K295" s="60" t="s">
        <v>116</v>
      </c>
      <c r="L295" s="26" t="str">
        <f>[1]JADWAL!CX488</f>
        <v>Lab. Hid. &amp; Pnu.</v>
      </c>
      <c r="M295" s="27" t="str">
        <f>[1]JADWAL!CY488</f>
        <v>Rabu</v>
      </c>
      <c r="N295" s="28">
        <f>[1]JADWAL!CZ488</f>
        <v>5</v>
      </c>
      <c r="O295" s="28" t="str">
        <f>[1]JADWAL!DA488</f>
        <v>-</v>
      </c>
      <c r="P295" s="28">
        <f>[1]JADWAL!DB488</f>
        <v>8</v>
      </c>
      <c r="Q295" s="29"/>
      <c r="R295" s="59"/>
      <c r="S295" s="31" t="str">
        <f t="shared" si="8"/>
        <v>D4 Manufaktur</v>
      </c>
    </row>
    <row r="296" spans="1:19" x14ac:dyDescent="0.25">
      <c r="A296" s="8"/>
      <c r="B296" s="64" t="s">
        <v>454</v>
      </c>
      <c r="C296" s="21" t="str">
        <f>[2]JADWAL!C464</f>
        <v>Mpro-4B</v>
      </c>
      <c r="D296" s="21"/>
      <c r="E296" s="76" t="str">
        <f>[2]JADWAL!CQ465</f>
        <v>TMM4202</v>
      </c>
      <c r="F296" s="20" t="str">
        <f>[2]JADWAL!CR464</f>
        <v>Pneumatik dan Hidrolik (Pneumatik)</v>
      </c>
      <c r="G296" s="23">
        <v>2</v>
      </c>
      <c r="H296" s="24">
        <v>1</v>
      </c>
      <c r="I296" s="23">
        <v>4</v>
      </c>
      <c r="J296" s="23">
        <v>4</v>
      </c>
      <c r="K296" s="60"/>
      <c r="L296" s="26" t="str">
        <f>[2]JADWAL!CX465</f>
        <v>Lab. Hid. &amp; Pnu.</v>
      </c>
      <c r="M296" s="27" t="str">
        <f>[2]JADWAL!CY464</f>
        <v>Senin</v>
      </c>
      <c r="N296" s="28">
        <v>1</v>
      </c>
      <c r="O296" s="28"/>
      <c r="P296" s="28">
        <v>4</v>
      </c>
      <c r="Q296" s="29"/>
      <c r="R296" s="59"/>
      <c r="S296" s="31" t="str">
        <f>[2]JADWAL!DE464</f>
        <v>D3 Mesin (Produksi)</v>
      </c>
    </row>
    <row r="297" spans="1:19" ht="15.75" thickBot="1" x14ac:dyDescent="0.3">
      <c r="A297" s="8"/>
      <c r="B297" s="35" t="s">
        <v>454</v>
      </c>
      <c r="C297" s="33" t="s">
        <v>459</v>
      </c>
      <c r="D297" s="33"/>
      <c r="E297" s="81"/>
      <c r="F297" s="35" t="s">
        <v>282</v>
      </c>
      <c r="G297" s="36">
        <v>2</v>
      </c>
      <c r="H297" s="37">
        <f>[1]JADWAL!CT490</f>
        <v>2</v>
      </c>
      <c r="I297" s="36">
        <v>3</v>
      </c>
      <c r="J297" s="36">
        <v>3</v>
      </c>
      <c r="K297" s="61"/>
      <c r="L297" s="39" t="str">
        <f>[1]JADWAL!CX490</f>
        <v>Holcim Narogong</v>
      </c>
      <c r="M297" s="40" t="str">
        <f>[1]JADWAL!CY490</f>
        <v xml:space="preserve"> </v>
      </c>
      <c r="N297" s="41">
        <f>[1]JADWAL!CZ490</f>
        <v>0</v>
      </c>
      <c r="O297" s="41" t="str">
        <f>[1]JADWAL!DA490</f>
        <v>-</v>
      </c>
      <c r="P297" s="41">
        <f>[1]JADWAL!DB490</f>
        <v>0</v>
      </c>
      <c r="Q297" s="42"/>
      <c r="R297" s="62"/>
      <c r="S297" s="44" t="str">
        <f t="shared" si="8"/>
        <v>Kls Holcim</v>
      </c>
    </row>
    <row r="298" spans="1:19" x14ac:dyDescent="0.25">
      <c r="A298" s="8">
        <v>72</v>
      </c>
      <c r="B298" s="9" t="s">
        <v>460</v>
      </c>
      <c r="C298" s="10" t="s">
        <v>71</v>
      </c>
      <c r="D298" s="10"/>
      <c r="E298" s="71" t="s">
        <v>437</v>
      </c>
      <c r="F298" s="9" t="s">
        <v>440</v>
      </c>
      <c r="G298" s="12">
        <v>3</v>
      </c>
      <c r="H298" s="13">
        <f>[1]JADWAL!CT491</f>
        <v>3</v>
      </c>
      <c r="I298" s="12">
        <v>6</v>
      </c>
      <c r="J298" s="12">
        <v>6</v>
      </c>
      <c r="K298" s="63"/>
      <c r="L298" s="15" t="str">
        <f>[1]JADWAL!CX491</f>
        <v>R. Gambar (A.212)</v>
      </c>
      <c r="M298" s="58" t="str">
        <f>[1]JADWAL!CY491</f>
        <v>Senin</v>
      </c>
      <c r="N298" s="16">
        <f>[1]JADWAL!CZ491</f>
        <v>1</v>
      </c>
      <c r="O298" s="16" t="str">
        <f>[1]JADWAL!DA491</f>
        <v>-</v>
      </c>
      <c r="P298" s="16">
        <f>[1]JADWAL!DB491</f>
        <v>6</v>
      </c>
      <c r="Q298" s="17">
        <f>SUM(H298:H304)</f>
        <v>16</v>
      </c>
      <c r="R298" s="18">
        <f>SUM(J298:J304)</f>
        <v>31</v>
      </c>
      <c r="S298" s="19" t="str">
        <f t="shared" si="8"/>
        <v>D3 Mesin</v>
      </c>
    </row>
    <row r="299" spans="1:19" x14ac:dyDescent="0.25">
      <c r="A299" s="8"/>
      <c r="B299" s="20" t="s">
        <v>460</v>
      </c>
      <c r="C299" s="21" t="s">
        <v>103</v>
      </c>
      <c r="D299" s="21"/>
      <c r="E299" s="76" t="s">
        <v>437</v>
      </c>
      <c r="F299" s="20" t="s">
        <v>440</v>
      </c>
      <c r="G299" s="23">
        <v>3</v>
      </c>
      <c r="H299" s="24">
        <f>[1]JADWAL!CT492</f>
        <v>3</v>
      </c>
      <c r="I299" s="23">
        <v>6</v>
      </c>
      <c r="J299" s="23">
        <v>6</v>
      </c>
      <c r="K299" s="60"/>
      <c r="L299" s="26" t="str">
        <f>[1]JADWAL!CX492</f>
        <v>R. Gambar (A.212)</v>
      </c>
      <c r="M299" s="27" t="str">
        <f>[1]JADWAL!CY492</f>
        <v>Kamis</v>
      </c>
      <c r="N299" s="28">
        <f>[1]JADWAL!CZ492</f>
        <v>1</v>
      </c>
      <c r="O299" s="28" t="str">
        <f>[1]JADWAL!DA492</f>
        <v>-</v>
      </c>
      <c r="P299" s="28">
        <f>[1]JADWAL!DB492</f>
        <v>6</v>
      </c>
      <c r="Q299" s="29"/>
      <c r="R299" s="30"/>
      <c r="S299" s="31" t="str">
        <f t="shared" si="8"/>
        <v>D3 Mesin</v>
      </c>
    </row>
    <row r="300" spans="1:19" x14ac:dyDescent="0.25">
      <c r="A300" s="8"/>
      <c r="B300" s="20" t="s">
        <v>460</v>
      </c>
      <c r="C300" s="21" t="s">
        <v>225</v>
      </c>
      <c r="D300" s="21"/>
      <c r="E300" s="76" t="s">
        <v>308</v>
      </c>
      <c r="F300" s="20" t="s">
        <v>309</v>
      </c>
      <c r="G300" s="23">
        <v>3</v>
      </c>
      <c r="H300" s="24">
        <f>[1]JADWAL!CT493</f>
        <v>3</v>
      </c>
      <c r="I300" s="23">
        <v>6</v>
      </c>
      <c r="J300" s="23">
        <v>6</v>
      </c>
      <c r="K300" s="60"/>
      <c r="L300" s="26" t="str">
        <f>[1]JADWAL!CX493</f>
        <v>R. Gambar (A.212)</v>
      </c>
      <c r="M300" s="27" t="str">
        <f>[1]JADWAL!CY493</f>
        <v>Selasa</v>
      </c>
      <c r="N300" s="28">
        <f>[1]JADWAL!CZ493</f>
        <v>1</v>
      </c>
      <c r="O300" s="28" t="str">
        <f>[1]JADWAL!DA493</f>
        <v>-</v>
      </c>
      <c r="P300" s="28">
        <f>[1]JADWAL!DB493</f>
        <v>6</v>
      </c>
      <c r="Q300" s="29"/>
      <c r="R300" s="30"/>
      <c r="S300" s="31" t="str">
        <f t="shared" si="8"/>
        <v>D3 Alat Berat</v>
      </c>
    </row>
    <row r="301" spans="1:19" x14ac:dyDescent="0.25">
      <c r="A301" s="8"/>
      <c r="B301" s="20" t="s">
        <v>460</v>
      </c>
      <c r="C301" s="21" t="s">
        <v>68</v>
      </c>
      <c r="D301" s="21" t="s">
        <v>160</v>
      </c>
      <c r="E301" s="76" t="s">
        <v>84</v>
      </c>
      <c r="F301" s="20" t="s">
        <v>457</v>
      </c>
      <c r="G301" s="23">
        <v>2</v>
      </c>
      <c r="H301" s="24">
        <f>SUM([1]JADWAL!CT494:CT495)</f>
        <v>1</v>
      </c>
      <c r="I301" s="23">
        <v>4</v>
      </c>
      <c r="J301" s="23">
        <v>4</v>
      </c>
      <c r="K301" s="60" t="s">
        <v>185</v>
      </c>
      <c r="L301" s="26" t="str">
        <f>[1]JADWAL!CX494</f>
        <v>Lab. Hid. &amp; Pnu.</v>
      </c>
      <c r="M301" s="27" t="str">
        <f>[1]JADWAL!CY494</f>
        <v>Rabu</v>
      </c>
      <c r="N301" s="28">
        <f>[1]JADWAL!CZ494</f>
        <v>1</v>
      </c>
      <c r="O301" s="28" t="str">
        <f>[1]JADWAL!DA494</f>
        <v>-</v>
      </c>
      <c r="P301" s="28">
        <f>[1]JADWAL!DB494</f>
        <v>4</v>
      </c>
      <c r="Q301" s="29"/>
      <c r="R301" s="30"/>
      <c r="S301" s="31" t="str">
        <f t="shared" si="8"/>
        <v>D3 Mesin (Perawatan)</v>
      </c>
    </row>
    <row r="302" spans="1:19" x14ac:dyDescent="0.25">
      <c r="A302" s="8"/>
      <c r="B302" s="20" t="s">
        <v>460</v>
      </c>
      <c r="C302" s="21" t="s">
        <v>259</v>
      </c>
      <c r="D302" s="21"/>
      <c r="E302" s="76"/>
      <c r="F302" s="20" t="s">
        <v>461</v>
      </c>
      <c r="G302" s="23">
        <v>2</v>
      </c>
      <c r="H302" s="24">
        <f>[1]JADWAL!CT496</f>
        <v>2</v>
      </c>
      <c r="I302" s="23">
        <v>3</v>
      </c>
      <c r="J302" s="23">
        <v>3</v>
      </c>
      <c r="K302" s="60"/>
      <c r="L302" s="26" t="str">
        <f>[1]JADWAL!CX496</f>
        <v>Holcim Narogong</v>
      </c>
      <c r="M302" s="27" t="str">
        <f>[1]JADWAL!CY496</f>
        <v>Jumat</v>
      </c>
      <c r="N302" s="28">
        <f>[1]JADWAL!CZ496</f>
        <v>5</v>
      </c>
      <c r="O302" s="28" t="str">
        <f>[1]JADWAL!DA496</f>
        <v>-</v>
      </c>
      <c r="P302" s="28">
        <f>[1]JADWAL!DB496</f>
        <v>7</v>
      </c>
      <c r="Q302" s="29"/>
      <c r="R302" s="30"/>
      <c r="S302" s="31" t="str">
        <f t="shared" si="8"/>
        <v>Kls Holcim</v>
      </c>
    </row>
    <row r="303" spans="1:19" x14ac:dyDescent="0.25">
      <c r="A303" s="8"/>
      <c r="B303" s="20" t="s">
        <v>460</v>
      </c>
      <c r="C303" s="21" t="s">
        <v>261</v>
      </c>
      <c r="D303" s="21"/>
      <c r="E303" s="76"/>
      <c r="F303" s="20" t="s">
        <v>461</v>
      </c>
      <c r="G303" s="23">
        <v>2</v>
      </c>
      <c r="H303" s="24">
        <f>[1]JADWAL!CT497</f>
        <v>2</v>
      </c>
      <c r="I303" s="23">
        <v>3</v>
      </c>
      <c r="J303" s="23">
        <v>3</v>
      </c>
      <c r="K303" s="60"/>
      <c r="L303" s="26" t="str">
        <f>[1]JADWAL!CX497</f>
        <v>Holcim Cilacap</v>
      </c>
      <c r="M303" s="27" t="str">
        <f>[1]JADWAL!CY497</f>
        <v>Jumat</v>
      </c>
      <c r="N303" s="28">
        <f>[1]JADWAL!CZ497</f>
        <v>5</v>
      </c>
      <c r="O303" s="28" t="str">
        <f>[1]JADWAL!DA497</f>
        <v>-</v>
      </c>
      <c r="P303" s="28">
        <f>[1]JADWAL!DB497</f>
        <v>7</v>
      </c>
      <c r="Q303" s="29"/>
      <c r="R303" s="30"/>
      <c r="S303" s="31" t="str">
        <f t="shared" si="8"/>
        <v>Kls Holcim</v>
      </c>
    </row>
    <row r="304" spans="1:19" ht="15.75" thickBot="1" x14ac:dyDescent="0.3">
      <c r="A304" s="8"/>
      <c r="B304" s="35" t="s">
        <v>460</v>
      </c>
      <c r="C304" s="33" t="s">
        <v>273</v>
      </c>
      <c r="D304" s="33"/>
      <c r="E304" s="81"/>
      <c r="F304" s="35" t="s">
        <v>402</v>
      </c>
      <c r="G304" s="36">
        <v>2</v>
      </c>
      <c r="H304" s="37">
        <f>[1]JADWAL!CT498</f>
        <v>2</v>
      </c>
      <c r="I304" s="36">
        <v>3</v>
      </c>
      <c r="J304" s="36">
        <v>3</v>
      </c>
      <c r="K304" s="61"/>
      <c r="L304" s="39" t="str">
        <f>[1]JADWAL!CX498</f>
        <v>Holcim Cilacap</v>
      </c>
      <c r="M304" s="40" t="str">
        <f>[1]JADWAL!CY498</f>
        <v xml:space="preserve"> </v>
      </c>
      <c r="N304" s="41">
        <f>[1]JADWAL!CZ498</f>
        <v>0</v>
      </c>
      <c r="O304" s="41" t="str">
        <f>[1]JADWAL!DA498</f>
        <v>-</v>
      </c>
      <c r="P304" s="41">
        <f>[1]JADWAL!DB498</f>
        <v>0</v>
      </c>
      <c r="Q304" s="42"/>
      <c r="R304" s="43"/>
      <c r="S304" s="44" t="str">
        <f t="shared" si="8"/>
        <v>Kls Holcim</v>
      </c>
    </row>
    <row r="305" spans="1:19" x14ac:dyDescent="0.25">
      <c r="A305" s="8">
        <v>73</v>
      </c>
      <c r="B305" s="67" t="s">
        <v>462</v>
      </c>
      <c r="C305" s="10" t="s">
        <v>71</v>
      </c>
      <c r="D305" s="10"/>
      <c r="E305" s="11" t="s">
        <v>463</v>
      </c>
      <c r="F305" s="9" t="s">
        <v>464</v>
      </c>
      <c r="G305" s="12">
        <v>2</v>
      </c>
      <c r="H305" s="13">
        <f>[1]JADWAL!CT499</f>
        <v>2</v>
      </c>
      <c r="I305" s="12">
        <v>4</v>
      </c>
      <c r="J305" s="12">
        <v>4</v>
      </c>
      <c r="K305" s="63"/>
      <c r="L305" s="15" t="str">
        <f>[1]JADWAL!CX499</f>
        <v>A.116</v>
      </c>
      <c r="M305" s="58" t="str">
        <f>[1]JADWAL!CY499</f>
        <v>Kamis</v>
      </c>
      <c r="N305" s="16">
        <f>[1]JADWAL!CZ499</f>
        <v>5</v>
      </c>
      <c r="O305" s="16" t="str">
        <f>[1]JADWAL!DA499</f>
        <v>-</v>
      </c>
      <c r="P305" s="16">
        <f>[1]JADWAL!DB499</f>
        <v>8</v>
      </c>
      <c r="Q305" s="17">
        <f>SUM(H305:H306)</f>
        <v>4</v>
      </c>
      <c r="R305" s="18">
        <f>SUM(J305:J306)</f>
        <v>8</v>
      </c>
      <c r="S305" s="19" t="str">
        <f t="shared" si="8"/>
        <v>D3 Mesin</v>
      </c>
    </row>
    <row r="306" spans="1:19" ht="15.75" thickBot="1" x14ac:dyDescent="0.3">
      <c r="A306" s="8"/>
      <c r="B306" s="69" t="s">
        <v>462</v>
      </c>
      <c r="C306" s="33" t="s">
        <v>103</v>
      </c>
      <c r="D306" s="33"/>
      <c r="E306" s="34" t="s">
        <v>463</v>
      </c>
      <c r="F306" s="35" t="s">
        <v>464</v>
      </c>
      <c r="G306" s="36">
        <v>2</v>
      </c>
      <c r="H306" s="37">
        <f>[1]JADWAL!CT500</f>
        <v>2</v>
      </c>
      <c r="I306" s="36">
        <v>4</v>
      </c>
      <c r="J306" s="36">
        <v>4</v>
      </c>
      <c r="K306" s="61"/>
      <c r="L306" s="39" t="str">
        <f>[1]JADWAL!CX500</f>
        <v>A.107</v>
      </c>
      <c r="M306" s="40" t="str">
        <f>[1]JADWAL!CY500</f>
        <v>Senin</v>
      </c>
      <c r="N306" s="41">
        <f>[1]JADWAL!CZ500</f>
        <v>1</v>
      </c>
      <c r="O306" s="41" t="str">
        <f>[1]JADWAL!DA500</f>
        <v>-</v>
      </c>
      <c r="P306" s="41">
        <f>[1]JADWAL!DB500</f>
        <v>4</v>
      </c>
      <c r="Q306" s="42"/>
      <c r="R306" s="43"/>
      <c r="S306" s="44" t="str">
        <f t="shared" si="8"/>
        <v>D3 Mesin</v>
      </c>
    </row>
    <row r="307" spans="1:19" x14ac:dyDescent="0.25">
      <c r="A307" s="8">
        <v>74</v>
      </c>
      <c r="B307" s="9" t="s">
        <v>465</v>
      </c>
      <c r="C307" s="10" t="s">
        <v>180</v>
      </c>
      <c r="D307" s="10"/>
      <c r="E307" s="11" t="s">
        <v>466</v>
      </c>
      <c r="F307" s="9" t="s">
        <v>467</v>
      </c>
      <c r="G307" s="12">
        <v>2</v>
      </c>
      <c r="H307" s="13">
        <f>[1]JADWAL!CT501</f>
        <v>2</v>
      </c>
      <c r="I307" s="12">
        <v>2</v>
      </c>
      <c r="J307" s="12">
        <v>2</v>
      </c>
      <c r="K307" s="63"/>
      <c r="L307" s="15" t="str">
        <f>[1]JADWAL!CX501</f>
        <v>A.111(G1)</v>
      </c>
      <c r="M307" s="58" t="str">
        <f>[1]JADWAL!CY501</f>
        <v>Rabu</v>
      </c>
      <c r="N307" s="16">
        <f>[1]JADWAL!CZ501</f>
        <v>5</v>
      </c>
      <c r="O307" s="16" t="str">
        <f>[1]JADWAL!DA501</f>
        <v>-</v>
      </c>
      <c r="P307" s="16">
        <f>[1]JADWAL!DB501</f>
        <v>6</v>
      </c>
      <c r="Q307" s="17">
        <f>SUM(H307:H310)</f>
        <v>7</v>
      </c>
      <c r="R307" s="18">
        <f>SUM(J307:J310)</f>
        <v>12</v>
      </c>
      <c r="S307" s="19" t="str">
        <f t="shared" si="8"/>
        <v>Kls AMTO-GMF</v>
      </c>
    </row>
    <row r="308" spans="1:19" x14ac:dyDescent="0.25">
      <c r="A308" s="8"/>
      <c r="B308" s="20" t="s">
        <v>465</v>
      </c>
      <c r="C308" s="21" t="s">
        <v>243</v>
      </c>
      <c r="D308" s="21" t="s">
        <v>368</v>
      </c>
      <c r="E308" s="22" t="s">
        <v>31</v>
      </c>
      <c r="F308" s="20" t="s">
        <v>372</v>
      </c>
      <c r="G308" s="23">
        <v>2</v>
      </c>
      <c r="H308" s="24">
        <f>SUM([1]JADWAL!CT502:CT503)</f>
        <v>1</v>
      </c>
      <c r="I308" s="23">
        <v>4</v>
      </c>
      <c r="J308" s="23">
        <v>4</v>
      </c>
      <c r="K308" s="60" t="s">
        <v>185</v>
      </c>
      <c r="L308" s="26" t="s">
        <v>468</v>
      </c>
      <c r="M308" s="27" t="s">
        <v>370</v>
      </c>
      <c r="N308" s="28">
        <f>[1]JADWAL!CZ502</f>
        <v>1</v>
      </c>
      <c r="O308" s="28" t="str">
        <f>[1]JADWAL!DA502</f>
        <v>-</v>
      </c>
      <c r="P308" s="28">
        <f>[1]JADWAL!DB502</f>
        <v>4</v>
      </c>
      <c r="Q308" s="29"/>
      <c r="R308" s="59"/>
      <c r="S308" s="31" t="str">
        <f t="shared" si="8"/>
        <v>D4 Manufaktur</v>
      </c>
    </row>
    <row r="309" spans="1:19" x14ac:dyDescent="0.25">
      <c r="A309" s="8"/>
      <c r="B309" s="20" t="s">
        <v>465</v>
      </c>
      <c r="C309" s="21" t="s">
        <v>103</v>
      </c>
      <c r="D309" s="21"/>
      <c r="E309" s="22" t="s">
        <v>72</v>
      </c>
      <c r="F309" s="20" t="s">
        <v>73</v>
      </c>
      <c r="G309" s="23">
        <v>2</v>
      </c>
      <c r="H309" s="24">
        <f>[1]JADWAL!CT504</f>
        <v>2</v>
      </c>
      <c r="I309" s="23">
        <v>4</v>
      </c>
      <c r="J309" s="23">
        <v>4</v>
      </c>
      <c r="K309" s="60"/>
      <c r="L309" s="26" t="str">
        <f>[1]JADWAL!CX504</f>
        <v>A.110</v>
      </c>
      <c r="M309" s="27" t="str">
        <f>[1]JADWAL!CY504</f>
        <v>Jumat</v>
      </c>
      <c r="N309" s="28">
        <f>[1]JADWAL!CZ504</f>
        <v>5</v>
      </c>
      <c r="O309" s="28" t="str">
        <f>[1]JADWAL!DA504</f>
        <v>-</v>
      </c>
      <c r="P309" s="28">
        <f>[1]JADWAL!DB504</f>
        <v>8</v>
      </c>
      <c r="Q309" s="29"/>
      <c r="R309" s="59"/>
      <c r="S309" s="31" t="str">
        <f t="shared" si="8"/>
        <v>D3 Mesin</v>
      </c>
    </row>
    <row r="310" spans="1:19" ht="15.75" thickBot="1" x14ac:dyDescent="0.3">
      <c r="A310" s="8"/>
      <c r="B310" s="35" t="s">
        <v>465</v>
      </c>
      <c r="C310" s="33" t="s">
        <v>180</v>
      </c>
      <c r="D310" s="33"/>
      <c r="E310" s="34" t="s">
        <v>469</v>
      </c>
      <c r="F310" s="35" t="s">
        <v>470</v>
      </c>
      <c r="G310" s="36">
        <v>2</v>
      </c>
      <c r="H310" s="37">
        <f>[1]JADWAL!CT505</f>
        <v>2</v>
      </c>
      <c r="I310" s="36">
        <v>2</v>
      </c>
      <c r="J310" s="36">
        <v>2</v>
      </c>
      <c r="K310" s="61"/>
      <c r="L310" s="39" t="str">
        <f>[1]JADWAL!CX505</f>
        <v>A.111(G1)</v>
      </c>
      <c r="M310" s="40" t="str">
        <f>[1]JADWAL!CY505</f>
        <v>Selasa</v>
      </c>
      <c r="N310" s="41">
        <f>[1]JADWAL!CZ505</f>
        <v>1</v>
      </c>
      <c r="O310" s="41" t="str">
        <f>[1]JADWAL!DA505</f>
        <v>-</v>
      </c>
      <c r="P310" s="41">
        <f>[1]JADWAL!DB505</f>
        <v>2</v>
      </c>
      <c r="Q310" s="42"/>
      <c r="R310" s="62"/>
      <c r="S310" s="44" t="str">
        <f t="shared" si="8"/>
        <v>Kls AMTO-GMF</v>
      </c>
    </row>
    <row r="311" spans="1:19" ht="15.75" thickBot="1" x14ac:dyDescent="0.3">
      <c r="A311" s="8">
        <v>75</v>
      </c>
      <c r="B311" s="48" t="s">
        <v>471</v>
      </c>
      <c r="C311" s="46" t="s">
        <v>249</v>
      </c>
      <c r="D311" s="46"/>
      <c r="E311" s="47"/>
      <c r="F311" s="48" t="s">
        <v>472</v>
      </c>
      <c r="G311" s="49">
        <v>2</v>
      </c>
      <c r="H311" s="50">
        <f>[1]JADWAL!CT506</f>
        <v>2</v>
      </c>
      <c r="I311" s="49">
        <v>3</v>
      </c>
      <c r="J311" s="49">
        <v>3</v>
      </c>
      <c r="K311" s="51"/>
      <c r="L311" s="52" t="str">
        <f>[1]JADWAL!CX506</f>
        <v>Holcim Cilacap</v>
      </c>
      <c r="M311" s="53" t="str">
        <f>[1]JADWAL!CY506</f>
        <v xml:space="preserve"> </v>
      </c>
      <c r="N311" s="54">
        <f>[1]JADWAL!CZ506</f>
        <v>0</v>
      </c>
      <c r="O311" s="54" t="str">
        <f>[1]JADWAL!DA506</f>
        <v>-</v>
      </c>
      <c r="P311" s="54">
        <f>[1]JADWAL!DB506</f>
        <v>0</v>
      </c>
      <c r="Q311" s="55"/>
      <c r="R311" s="74"/>
      <c r="S311" s="57" t="str">
        <f t="shared" si="8"/>
        <v>Kls Holcim</v>
      </c>
    </row>
    <row r="312" spans="1:19" x14ac:dyDescent="0.25">
      <c r="A312" s="8">
        <v>76</v>
      </c>
      <c r="B312" s="9" t="s">
        <v>473</v>
      </c>
      <c r="C312" s="10" t="s">
        <v>95</v>
      </c>
      <c r="D312" s="10"/>
      <c r="E312" s="11" t="s">
        <v>474</v>
      </c>
      <c r="F312" s="9" t="s">
        <v>326</v>
      </c>
      <c r="G312" s="12">
        <v>2</v>
      </c>
      <c r="H312" s="13">
        <f>[1]JADWAL!CT507</f>
        <v>2</v>
      </c>
      <c r="I312" s="12">
        <v>4</v>
      </c>
      <c r="J312" s="12">
        <v>4</v>
      </c>
      <c r="K312" s="63"/>
      <c r="L312" s="15" t="str">
        <f>[1]JADWAL!CX507</f>
        <v>Y.201</v>
      </c>
      <c r="M312" s="58" t="str">
        <f>[1]JADWAL!CY507</f>
        <v>Senin</v>
      </c>
      <c r="N312" s="16">
        <f>[1]JADWAL!CZ507</f>
        <v>1</v>
      </c>
      <c r="O312" s="16" t="str">
        <f>[1]JADWAL!DA507</f>
        <v>-</v>
      </c>
      <c r="P312" s="16">
        <f>[1]JADWAL!DB507</f>
        <v>4</v>
      </c>
      <c r="Q312" s="17">
        <f>SUM(H312:H315)</f>
        <v>8</v>
      </c>
      <c r="R312" s="18">
        <f>SUM(J312:J315)</f>
        <v>15</v>
      </c>
      <c r="S312" s="19" t="str">
        <f t="shared" si="8"/>
        <v>D3 Energi</v>
      </c>
    </row>
    <row r="313" spans="1:19" x14ac:dyDescent="0.25">
      <c r="A313" s="8"/>
      <c r="B313" s="20" t="s">
        <v>473</v>
      </c>
      <c r="C313" s="21" t="s">
        <v>99</v>
      </c>
      <c r="D313" s="21"/>
      <c r="E313" s="22" t="s">
        <v>474</v>
      </c>
      <c r="F313" s="20" t="s">
        <v>326</v>
      </c>
      <c r="G313" s="23">
        <v>2</v>
      </c>
      <c r="H313" s="24">
        <f>[1]JADWAL!CT508</f>
        <v>2</v>
      </c>
      <c r="I313" s="23">
        <v>4</v>
      </c>
      <c r="J313" s="23">
        <v>4</v>
      </c>
      <c r="K313" s="60"/>
      <c r="L313" s="26" t="str">
        <f>[1]JADWAL!CX508</f>
        <v>A.106</v>
      </c>
      <c r="M313" s="27" t="str">
        <f>[1]JADWAL!CY508</f>
        <v>Kamis</v>
      </c>
      <c r="N313" s="28">
        <f>[1]JADWAL!CZ508</f>
        <v>1</v>
      </c>
      <c r="O313" s="28" t="str">
        <f>[1]JADWAL!DA508</f>
        <v>-</v>
      </c>
      <c r="P313" s="28">
        <f>[1]JADWAL!DB508</f>
        <v>4</v>
      </c>
      <c r="Q313" s="29"/>
      <c r="R313" s="30"/>
      <c r="S313" s="31" t="str">
        <f t="shared" si="8"/>
        <v>D3 Energi</v>
      </c>
    </row>
    <row r="314" spans="1:19" x14ac:dyDescent="0.25">
      <c r="A314" s="8"/>
      <c r="B314" s="20" t="s">
        <v>473</v>
      </c>
      <c r="C314" s="21" t="s">
        <v>71</v>
      </c>
      <c r="D314" s="21"/>
      <c r="E314" s="22" t="s">
        <v>325</v>
      </c>
      <c r="F314" s="20" t="s">
        <v>326</v>
      </c>
      <c r="G314" s="23">
        <v>2</v>
      </c>
      <c r="H314" s="24">
        <f>[1]JADWAL!CT509</f>
        <v>2</v>
      </c>
      <c r="I314" s="23">
        <v>3</v>
      </c>
      <c r="J314" s="23">
        <v>3</v>
      </c>
      <c r="K314" s="60"/>
      <c r="L314" s="26" t="str">
        <f>[1]JADWAL!CX509</f>
        <v>A.207</v>
      </c>
      <c r="M314" s="27" t="str">
        <f>[1]JADWAL!CY509</f>
        <v>Rabu</v>
      </c>
      <c r="N314" s="28">
        <f>[1]JADWAL!CZ509</f>
        <v>7</v>
      </c>
      <c r="O314" s="28" t="str">
        <f>[1]JADWAL!DA509</f>
        <v>-</v>
      </c>
      <c r="P314" s="28">
        <f>[1]JADWAL!DB509</f>
        <v>9</v>
      </c>
      <c r="Q314" s="29"/>
      <c r="R314" s="30"/>
      <c r="S314" s="31" t="str">
        <f t="shared" si="8"/>
        <v>D3 Mesin</v>
      </c>
    </row>
    <row r="315" spans="1:19" ht="15.75" thickBot="1" x14ac:dyDescent="0.3">
      <c r="A315" s="8"/>
      <c r="B315" s="35" t="s">
        <v>473</v>
      </c>
      <c r="C315" s="33" t="s">
        <v>103</v>
      </c>
      <c r="D315" s="33"/>
      <c r="E315" s="34" t="s">
        <v>325</v>
      </c>
      <c r="F315" s="35" t="s">
        <v>326</v>
      </c>
      <c r="G315" s="36">
        <v>2</v>
      </c>
      <c r="H315" s="37">
        <f>[1]JADWAL!CT510</f>
        <v>2</v>
      </c>
      <c r="I315" s="36">
        <v>4</v>
      </c>
      <c r="J315" s="36">
        <v>4</v>
      </c>
      <c r="K315" s="61"/>
      <c r="L315" s="39" t="str">
        <f>[1]JADWAL!CX510</f>
        <v>A.205</v>
      </c>
      <c r="M315" s="40" t="str">
        <f>[1]JADWAL!CY510</f>
        <v>Jumat</v>
      </c>
      <c r="N315" s="41">
        <f>[1]JADWAL!CZ510</f>
        <v>1</v>
      </c>
      <c r="O315" s="41" t="str">
        <f>[1]JADWAL!DA510</f>
        <v>-</v>
      </c>
      <c r="P315" s="41">
        <f>[1]JADWAL!DB510</f>
        <v>4</v>
      </c>
      <c r="Q315" s="42"/>
      <c r="R315" s="43"/>
      <c r="S315" s="44" t="str">
        <f t="shared" si="8"/>
        <v>D3 Mesin</v>
      </c>
    </row>
    <row r="316" spans="1:19" x14ac:dyDescent="0.25">
      <c r="A316" s="8">
        <v>77</v>
      </c>
      <c r="B316" s="9" t="s">
        <v>475</v>
      </c>
      <c r="C316" s="10" t="s">
        <v>64</v>
      </c>
      <c r="D316" s="10"/>
      <c r="E316" s="11" t="s">
        <v>476</v>
      </c>
      <c r="F316" s="9" t="s">
        <v>477</v>
      </c>
      <c r="G316" s="12">
        <v>2</v>
      </c>
      <c r="H316" s="13">
        <f>[1]JADWAL!CT511</f>
        <v>2</v>
      </c>
      <c r="I316" s="12">
        <v>4</v>
      </c>
      <c r="J316" s="12">
        <v>4</v>
      </c>
      <c r="K316" s="63"/>
      <c r="L316" s="15" t="str">
        <f>[1]JADWAL!CX511</f>
        <v>A.116</v>
      </c>
      <c r="M316" s="58" t="str">
        <f>[1]JADWAL!CY511</f>
        <v>Senin</v>
      </c>
      <c r="N316" s="16">
        <f>[1]JADWAL!CZ511</f>
        <v>1</v>
      </c>
      <c r="O316" s="16" t="str">
        <f>[1]JADWAL!DA511</f>
        <v>-</v>
      </c>
      <c r="P316" s="16">
        <f>[1]JADWAL!DB511</f>
        <v>4</v>
      </c>
      <c r="Q316" s="17">
        <f>SUM(H316:H318)</f>
        <v>6</v>
      </c>
      <c r="R316" s="18">
        <f>SUM(J316:J318)</f>
        <v>12</v>
      </c>
      <c r="S316" s="19" t="str">
        <f t="shared" si="8"/>
        <v>D3 Energi</v>
      </c>
    </row>
    <row r="317" spans="1:19" x14ac:dyDescent="0.25">
      <c r="A317" s="8"/>
      <c r="B317" s="20" t="s">
        <v>475</v>
      </c>
      <c r="C317" s="21" t="s">
        <v>58</v>
      </c>
      <c r="D317" s="21"/>
      <c r="E317" s="22" t="s">
        <v>476</v>
      </c>
      <c r="F317" s="20" t="s">
        <v>477</v>
      </c>
      <c r="G317" s="23">
        <v>2</v>
      </c>
      <c r="H317" s="24">
        <f>[1]JADWAL!CT512</f>
        <v>2</v>
      </c>
      <c r="I317" s="23">
        <v>4</v>
      </c>
      <c r="J317" s="23">
        <v>4</v>
      </c>
      <c r="K317" s="60"/>
      <c r="L317" s="26" t="str">
        <f>[1]JADWAL!CX512</f>
        <v>A.116</v>
      </c>
      <c r="M317" s="27" t="str">
        <f>[1]JADWAL!CY512</f>
        <v>Senin</v>
      </c>
      <c r="N317" s="28">
        <f>[1]JADWAL!CZ512</f>
        <v>5</v>
      </c>
      <c r="O317" s="28" t="str">
        <f>[1]JADWAL!DA512</f>
        <v>-</v>
      </c>
      <c r="P317" s="28">
        <f>[1]JADWAL!DB512</f>
        <v>8</v>
      </c>
      <c r="Q317" s="29"/>
      <c r="R317" s="30"/>
      <c r="S317" s="31" t="str">
        <f t="shared" si="8"/>
        <v>D3 Energi</v>
      </c>
    </row>
    <row r="318" spans="1:19" ht="15.75" thickBot="1" x14ac:dyDescent="0.3">
      <c r="A318" s="8"/>
      <c r="B318" s="82" t="s">
        <v>475</v>
      </c>
      <c r="C318" s="33" t="s">
        <v>20</v>
      </c>
      <c r="D318" s="33"/>
      <c r="E318" s="34" t="s">
        <v>478</v>
      </c>
      <c r="F318" s="35" t="s">
        <v>285</v>
      </c>
      <c r="G318" s="36">
        <v>2</v>
      </c>
      <c r="H318" s="37">
        <f>[1]JADWAL!CT513</f>
        <v>2</v>
      </c>
      <c r="I318" s="36">
        <v>4</v>
      </c>
      <c r="J318" s="36">
        <v>4</v>
      </c>
      <c r="K318" s="61"/>
      <c r="L318" s="39" t="str">
        <f>[1]JADWAL!CX513</f>
        <v>Lab. Fisika (A.113)</v>
      </c>
      <c r="M318" s="40" t="str">
        <f>[1]JADWAL!CY513</f>
        <v>Kamis</v>
      </c>
      <c r="N318" s="41">
        <f>[1]JADWAL!CZ513</f>
        <v>1</v>
      </c>
      <c r="O318" s="41" t="str">
        <f>[1]JADWAL!DA513</f>
        <v>-</v>
      </c>
      <c r="P318" s="41">
        <f>[1]JADWAL!DB513</f>
        <v>4</v>
      </c>
      <c r="Q318" s="42"/>
      <c r="R318" s="43"/>
      <c r="S318" s="44" t="str">
        <f t="shared" si="8"/>
        <v>D4 Manufaktur</v>
      </c>
    </row>
    <row r="319" spans="1:19" x14ac:dyDescent="0.25">
      <c r="A319" s="8">
        <v>78</v>
      </c>
      <c r="B319" s="9" t="s">
        <v>479</v>
      </c>
      <c r="C319" s="10" t="s">
        <v>26</v>
      </c>
      <c r="D319" s="10"/>
      <c r="E319" s="11" t="s">
        <v>480</v>
      </c>
      <c r="F319" s="9" t="s">
        <v>481</v>
      </c>
      <c r="G319" s="12">
        <v>4</v>
      </c>
      <c r="H319" s="13">
        <f>[1]JADWAL!CT514</f>
        <v>1</v>
      </c>
      <c r="I319" s="12">
        <v>8</v>
      </c>
      <c r="J319" s="12">
        <v>4</v>
      </c>
      <c r="K319" s="63"/>
      <c r="L319" s="15" t="str">
        <f>[1]JADWAL!CX514</f>
        <v>A.205</v>
      </c>
      <c r="M319" s="58" t="str">
        <f>[1]JADWAL!CY514</f>
        <v>Senin</v>
      </c>
      <c r="N319" s="16">
        <f>[1]JADWAL!CZ514</f>
        <v>5</v>
      </c>
      <c r="O319" s="16" t="str">
        <f>[1]JADWAL!DA514</f>
        <v>-</v>
      </c>
      <c r="P319" s="16">
        <f>[1]JADWAL!DB514</f>
        <v>8</v>
      </c>
      <c r="Q319" s="17">
        <f>SUM(H319:H322)</f>
        <v>4</v>
      </c>
      <c r="R319" s="18">
        <f>SUM(J319:J322)</f>
        <v>16</v>
      </c>
      <c r="S319" s="19" t="str">
        <f t="shared" si="8"/>
        <v>D3 Alat Berat</v>
      </c>
    </row>
    <row r="320" spans="1:19" x14ac:dyDescent="0.25">
      <c r="A320" s="8"/>
      <c r="B320" s="20" t="s">
        <v>479</v>
      </c>
      <c r="C320" s="21" t="s">
        <v>26</v>
      </c>
      <c r="D320" s="21"/>
      <c r="E320" s="22" t="s">
        <v>480</v>
      </c>
      <c r="F320" s="20" t="s">
        <v>481</v>
      </c>
      <c r="G320" s="23">
        <v>4</v>
      </c>
      <c r="H320" s="24">
        <f>[1]JADWAL!CT515</f>
        <v>1</v>
      </c>
      <c r="I320" s="23">
        <v>8</v>
      </c>
      <c r="J320" s="23">
        <v>4</v>
      </c>
      <c r="K320" s="60"/>
      <c r="L320" s="26" t="str">
        <f>[1]JADWAL!CX515</f>
        <v>A.216</v>
      </c>
      <c r="M320" s="27" t="str">
        <f>[1]JADWAL!CY515</f>
        <v>Selasa</v>
      </c>
      <c r="N320" s="28">
        <f>[1]JADWAL!CZ515</f>
        <v>1</v>
      </c>
      <c r="O320" s="28" t="str">
        <f>[1]JADWAL!DA515</f>
        <v>-</v>
      </c>
      <c r="P320" s="28">
        <f>[1]JADWAL!DB515</f>
        <v>4</v>
      </c>
      <c r="Q320" s="29"/>
      <c r="R320" s="30"/>
      <c r="S320" s="31" t="str">
        <f t="shared" si="8"/>
        <v>D3 Alat Berat</v>
      </c>
    </row>
    <row r="321" spans="1:19" x14ac:dyDescent="0.25">
      <c r="A321" s="8"/>
      <c r="B321" s="20" t="s">
        <v>479</v>
      </c>
      <c r="C321" s="21" t="s">
        <v>26</v>
      </c>
      <c r="D321" s="21"/>
      <c r="E321" s="22" t="s">
        <v>480</v>
      </c>
      <c r="F321" s="20" t="s">
        <v>481</v>
      </c>
      <c r="G321" s="23">
        <v>4</v>
      </c>
      <c r="H321" s="24">
        <f>[1]JADWAL!CT516</f>
        <v>1</v>
      </c>
      <c r="I321" s="23">
        <v>8</v>
      </c>
      <c r="J321" s="23">
        <v>4</v>
      </c>
      <c r="K321" s="60"/>
      <c r="L321" s="26" t="str">
        <f>[1]JADWAL!CX516</f>
        <v>Y.303</v>
      </c>
      <c r="M321" s="27" t="str">
        <f>[1]JADWAL!CY516</f>
        <v>Kamis</v>
      </c>
      <c r="N321" s="28">
        <f>[1]JADWAL!CZ516</f>
        <v>5</v>
      </c>
      <c r="O321" s="28" t="str">
        <f>[1]JADWAL!DA516</f>
        <v>-</v>
      </c>
      <c r="P321" s="28">
        <f>[1]JADWAL!DB516</f>
        <v>8</v>
      </c>
      <c r="Q321" s="29"/>
      <c r="R321" s="30"/>
      <c r="S321" s="31" t="str">
        <f t="shared" si="8"/>
        <v>D3 Alat Berat</v>
      </c>
    </row>
    <row r="322" spans="1:19" x14ac:dyDescent="0.25">
      <c r="A322" s="8"/>
      <c r="B322" s="20" t="s">
        <v>479</v>
      </c>
      <c r="C322" s="21" t="s">
        <v>26</v>
      </c>
      <c r="D322" s="21"/>
      <c r="E322" s="22" t="s">
        <v>480</v>
      </c>
      <c r="F322" s="20" t="s">
        <v>481</v>
      </c>
      <c r="G322" s="23">
        <v>4</v>
      </c>
      <c r="H322" s="24">
        <f>[1]JADWAL!CT517</f>
        <v>1</v>
      </c>
      <c r="I322" s="23">
        <v>8</v>
      </c>
      <c r="J322" s="23">
        <v>4</v>
      </c>
      <c r="K322" s="60"/>
      <c r="L322" s="26" t="str">
        <f>[1]JADWAL!CX517</f>
        <v>Y.303</v>
      </c>
      <c r="M322" s="27" t="str">
        <f>[1]JADWAL!CY517</f>
        <v>Jumat</v>
      </c>
      <c r="N322" s="28">
        <f>[1]JADWAL!CZ517</f>
        <v>6</v>
      </c>
      <c r="O322" s="28" t="str">
        <f>[1]JADWAL!DA517</f>
        <v>-</v>
      </c>
      <c r="P322" s="28">
        <f>[1]JADWAL!DB517</f>
        <v>9</v>
      </c>
      <c r="Q322" s="29"/>
      <c r="R322" s="30"/>
      <c r="S322" s="31" t="str">
        <f t="shared" si="8"/>
        <v>D3 Alat Berat</v>
      </c>
    </row>
    <row r="323" spans="1:19" x14ac:dyDescent="0.25">
      <c r="A323" s="8"/>
      <c r="B323" s="20" t="s">
        <v>479</v>
      </c>
      <c r="C323" s="21" t="s">
        <v>226</v>
      </c>
      <c r="D323" s="21"/>
      <c r="E323" s="22" t="s">
        <v>480</v>
      </c>
      <c r="F323" s="20" t="s">
        <v>481</v>
      </c>
      <c r="G323" s="23">
        <v>4</v>
      </c>
      <c r="H323" s="24">
        <f>[1]JADWAL!CT518</f>
        <v>1</v>
      </c>
      <c r="I323" s="23">
        <v>8</v>
      </c>
      <c r="J323" s="23">
        <v>4</v>
      </c>
      <c r="K323" s="60"/>
      <c r="L323" s="26" t="str">
        <f>[1]JADWAL!CX518</f>
        <v>Y.304</v>
      </c>
      <c r="M323" s="27" t="str">
        <f>[1]JADWAL!CY518</f>
        <v>Senin</v>
      </c>
      <c r="N323" s="28">
        <f>[1]JADWAL!CZ518</f>
        <v>1</v>
      </c>
      <c r="O323" s="28" t="str">
        <f>[1]JADWAL!DA518</f>
        <v>-</v>
      </c>
      <c r="P323" s="28">
        <f>[1]JADWAL!DB518</f>
        <v>4</v>
      </c>
      <c r="Q323" s="29">
        <f>SUM(H323:H326)</f>
        <v>4</v>
      </c>
      <c r="R323" s="30">
        <f>SUM(J323:J326)</f>
        <v>16</v>
      </c>
      <c r="S323" s="31" t="str">
        <f t="shared" si="8"/>
        <v>D3 Alat Berat</v>
      </c>
    </row>
    <row r="324" spans="1:19" x14ac:dyDescent="0.25">
      <c r="A324" s="8"/>
      <c r="B324" s="20" t="s">
        <v>479</v>
      </c>
      <c r="C324" s="21" t="s">
        <v>226</v>
      </c>
      <c r="D324" s="21"/>
      <c r="E324" s="22" t="s">
        <v>480</v>
      </c>
      <c r="F324" s="20" t="s">
        <v>481</v>
      </c>
      <c r="G324" s="23">
        <v>4</v>
      </c>
      <c r="H324" s="24">
        <f>[1]JADWAL!CT519</f>
        <v>1</v>
      </c>
      <c r="I324" s="23">
        <v>8</v>
      </c>
      <c r="J324" s="23">
        <v>4</v>
      </c>
      <c r="K324" s="60"/>
      <c r="L324" s="26" t="str">
        <f>[1]JADWAL!CX519</f>
        <v>Y.304</v>
      </c>
      <c r="M324" s="27" t="str">
        <f>[1]JADWAL!CY519</f>
        <v>Selasa</v>
      </c>
      <c r="N324" s="28">
        <f>[1]JADWAL!CZ519</f>
        <v>1</v>
      </c>
      <c r="O324" s="28" t="str">
        <f>[1]JADWAL!DA519</f>
        <v>-</v>
      </c>
      <c r="P324" s="28">
        <f>[1]JADWAL!DB519</f>
        <v>4</v>
      </c>
      <c r="Q324" s="29"/>
      <c r="R324" s="30"/>
      <c r="S324" s="31" t="str">
        <f t="shared" si="8"/>
        <v>D3 Alat Berat</v>
      </c>
    </row>
    <row r="325" spans="1:19" x14ac:dyDescent="0.25">
      <c r="A325" s="8"/>
      <c r="B325" s="20" t="s">
        <v>479</v>
      </c>
      <c r="C325" s="21" t="s">
        <v>226</v>
      </c>
      <c r="D325" s="21"/>
      <c r="E325" s="22" t="s">
        <v>480</v>
      </c>
      <c r="F325" s="20" t="s">
        <v>481</v>
      </c>
      <c r="G325" s="23">
        <v>4</v>
      </c>
      <c r="H325" s="24">
        <f>[1]JADWAL!CT520</f>
        <v>1</v>
      </c>
      <c r="I325" s="23">
        <v>8</v>
      </c>
      <c r="J325" s="23">
        <v>4</v>
      </c>
      <c r="K325" s="60"/>
      <c r="L325" s="26" t="str">
        <f>[1]JADWAL!CX520</f>
        <v>Y.303</v>
      </c>
      <c r="M325" s="27" t="str">
        <f>[1]JADWAL!CY520</f>
        <v>Rabu</v>
      </c>
      <c r="N325" s="28">
        <f>[1]JADWAL!CZ520</f>
        <v>1</v>
      </c>
      <c r="O325" s="28" t="str">
        <f>[1]JADWAL!DA520</f>
        <v>-</v>
      </c>
      <c r="P325" s="28">
        <f>[1]JADWAL!DB520</f>
        <v>4</v>
      </c>
      <c r="Q325" s="29"/>
      <c r="R325" s="30"/>
      <c r="S325" s="31" t="str">
        <f t="shared" si="8"/>
        <v>D3 Alat Berat</v>
      </c>
    </row>
    <row r="326" spans="1:19" ht="15.75" thickBot="1" x14ac:dyDescent="0.3">
      <c r="A326" s="8"/>
      <c r="B326" s="35" t="s">
        <v>479</v>
      </c>
      <c r="C326" s="33" t="s">
        <v>226</v>
      </c>
      <c r="D326" s="33"/>
      <c r="E326" s="34" t="s">
        <v>480</v>
      </c>
      <c r="F326" s="35" t="s">
        <v>481</v>
      </c>
      <c r="G326" s="36">
        <v>4</v>
      </c>
      <c r="H326" s="37">
        <f>[1]JADWAL!CT521</f>
        <v>1</v>
      </c>
      <c r="I326" s="36">
        <v>8</v>
      </c>
      <c r="J326" s="36">
        <v>4</v>
      </c>
      <c r="K326" s="61"/>
      <c r="L326" s="39" t="str">
        <f>[1]JADWAL!CX521</f>
        <v>Y.302</v>
      </c>
      <c r="M326" s="40" t="str">
        <f>[1]JADWAL!CY521</f>
        <v>Kamis</v>
      </c>
      <c r="N326" s="41">
        <f>[1]JADWAL!CZ521</f>
        <v>1</v>
      </c>
      <c r="O326" s="41" t="str">
        <f>[1]JADWAL!DA521</f>
        <v>-</v>
      </c>
      <c r="P326" s="41">
        <f>[1]JADWAL!DB521</f>
        <v>4</v>
      </c>
      <c r="Q326" s="42"/>
      <c r="R326" s="43"/>
      <c r="S326" s="44" t="str">
        <f t="shared" si="8"/>
        <v>D3 Alat Berat</v>
      </c>
    </row>
    <row r="327" spans="1:19" x14ac:dyDescent="0.25">
      <c r="A327" s="8">
        <v>79</v>
      </c>
      <c r="B327" s="9" t="s">
        <v>482</v>
      </c>
      <c r="C327" s="10" t="s">
        <v>83</v>
      </c>
      <c r="D327" s="10"/>
      <c r="E327" s="11"/>
      <c r="F327" s="9" t="s">
        <v>481</v>
      </c>
      <c r="G327" s="12">
        <v>4</v>
      </c>
      <c r="H327" s="13">
        <f>[1]JADWAL!CT522</f>
        <v>4</v>
      </c>
      <c r="I327" s="12">
        <v>8</v>
      </c>
      <c r="J327" s="12">
        <v>8</v>
      </c>
      <c r="K327" s="63"/>
      <c r="L327" s="15">
        <f>[1]JADWAL!CX522</f>
        <v>0</v>
      </c>
      <c r="M327" s="58" t="str">
        <f>[1]JADWAL!CY522</f>
        <v xml:space="preserve"> </v>
      </c>
      <c r="N327" s="16">
        <f>[1]JADWAL!CZ522</f>
        <v>0</v>
      </c>
      <c r="O327" s="16" t="str">
        <f>[1]JADWAL!DA522</f>
        <v>-</v>
      </c>
      <c r="P327" s="16">
        <f>[1]JADWAL!DB522</f>
        <v>0</v>
      </c>
      <c r="Q327" s="17">
        <f>SUM(H327:H328)</f>
        <v>8</v>
      </c>
      <c r="R327" s="18">
        <f>SUM(J327:J328)</f>
        <v>16</v>
      </c>
      <c r="S327" s="19" t="str">
        <f t="shared" si="8"/>
        <v>D3 Energi</v>
      </c>
    </row>
    <row r="328" spans="1:19" ht="15.75" thickBot="1" x14ac:dyDescent="0.3">
      <c r="A328" s="8"/>
      <c r="B328" s="35" t="s">
        <v>482</v>
      </c>
      <c r="C328" s="33" t="s">
        <v>79</v>
      </c>
      <c r="D328" s="33"/>
      <c r="E328" s="34"/>
      <c r="F328" s="35" t="s">
        <v>481</v>
      </c>
      <c r="G328" s="36">
        <v>4</v>
      </c>
      <c r="H328" s="37">
        <f>[1]JADWAL!CT523</f>
        <v>4</v>
      </c>
      <c r="I328" s="36">
        <v>8</v>
      </c>
      <c r="J328" s="36">
        <v>8</v>
      </c>
      <c r="K328" s="61"/>
      <c r="L328" s="39">
        <f>[1]JADWAL!CX523</f>
        <v>0</v>
      </c>
      <c r="M328" s="40" t="str">
        <f>[1]JADWAL!CY523</f>
        <v xml:space="preserve"> </v>
      </c>
      <c r="N328" s="41">
        <f>[1]JADWAL!CZ523</f>
        <v>0</v>
      </c>
      <c r="O328" s="41" t="str">
        <f>[1]JADWAL!DA523</f>
        <v>-</v>
      </c>
      <c r="P328" s="41">
        <f>[1]JADWAL!DB523</f>
        <v>0</v>
      </c>
      <c r="Q328" s="42"/>
      <c r="R328" s="62"/>
      <c r="S328" s="44" t="str">
        <f t="shared" si="8"/>
        <v>D3 Energi</v>
      </c>
    </row>
    <row r="329" spans="1:19" ht="15.75" thickBot="1" x14ac:dyDescent="0.3">
      <c r="A329" s="8">
        <v>80</v>
      </c>
      <c r="B329" s="48" t="s">
        <v>483</v>
      </c>
      <c r="C329" s="46" t="s">
        <v>380</v>
      </c>
      <c r="D329" s="46"/>
      <c r="E329" s="47" t="s">
        <v>484</v>
      </c>
      <c r="F329" s="48" t="s">
        <v>485</v>
      </c>
      <c r="G329" s="49">
        <v>4</v>
      </c>
      <c r="H329" s="50">
        <f>[1]JADWAL!CT524</f>
        <v>4</v>
      </c>
      <c r="I329" s="49">
        <v>8</v>
      </c>
      <c r="J329" s="49">
        <v>8</v>
      </c>
      <c r="K329" s="83"/>
      <c r="L329" s="52">
        <f>[1]JADWAL!CX524</f>
        <v>0</v>
      </c>
      <c r="M329" s="53" t="str">
        <f>[1]JADWAL!CY524</f>
        <v xml:space="preserve"> </v>
      </c>
      <c r="N329" s="54">
        <f>[1]JADWAL!CZ524</f>
        <v>0</v>
      </c>
      <c r="O329" s="54" t="str">
        <f>[1]JADWAL!DA524</f>
        <v>-</v>
      </c>
      <c r="P329" s="54">
        <f>[1]JADWAL!DB524</f>
        <v>0</v>
      </c>
      <c r="Q329" s="55"/>
      <c r="R329" s="74"/>
      <c r="S329" s="57" t="str">
        <f t="shared" si="8"/>
        <v>D4 Manufaktur</v>
      </c>
    </row>
    <row r="330" spans="1:19" x14ac:dyDescent="0.25">
      <c r="A330" s="8">
        <v>81</v>
      </c>
      <c r="B330" s="9" t="s">
        <v>486</v>
      </c>
      <c r="C330" s="10" t="s">
        <v>487</v>
      </c>
      <c r="D330" s="10"/>
      <c r="E330" s="11" t="s">
        <v>488</v>
      </c>
      <c r="F330" s="9" t="s">
        <v>489</v>
      </c>
      <c r="G330" s="12">
        <v>6</v>
      </c>
      <c r="H330" s="13">
        <f>[1]JADWAL!CT525</f>
        <v>6</v>
      </c>
      <c r="I330" s="12"/>
      <c r="J330" s="12"/>
      <c r="K330" s="14"/>
      <c r="L330" s="15">
        <f>[1]JADWAL!CX525</f>
        <v>0</v>
      </c>
      <c r="M330" s="58" t="str">
        <f>[1]JADWAL!CY525</f>
        <v xml:space="preserve"> </v>
      </c>
      <c r="N330" s="16">
        <f>[1]JADWAL!CZ525</f>
        <v>0</v>
      </c>
      <c r="O330" s="16" t="str">
        <f>[1]JADWAL!DA525</f>
        <v>-</v>
      </c>
      <c r="P330" s="16">
        <f>[1]JADWAL!DB525</f>
        <v>0</v>
      </c>
      <c r="Q330" s="17"/>
      <c r="R330" s="75"/>
      <c r="S330" s="19" t="str">
        <f t="shared" si="8"/>
        <v>D4 Pembangkit</v>
      </c>
    </row>
    <row r="331" spans="1:19" ht="15.75" thickBot="1" x14ac:dyDescent="0.3">
      <c r="A331" s="8"/>
      <c r="B331" s="35" t="s">
        <v>486</v>
      </c>
      <c r="C331" s="33" t="s">
        <v>487</v>
      </c>
      <c r="D331" s="33"/>
      <c r="E331" s="34" t="s">
        <v>490</v>
      </c>
      <c r="F331" s="35" t="s">
        <v>485</v>
      </c>
      <c r="G331" s="36">
        <v>6</v>
      </c>
      <c r="H331" s="37">
        <f>[1]JADWAL!CT526</f>
        <v>6</v>
      </c>
      <c r="I331" s="36">
        <v>12</v>
      </c>
      <c r="J331" s="36">
        <v>12</v>
      </c>
      <c r="K331" s="38"/>
      <c r="L331" s="39">
        <f>[1]JADWAL!CX526</f>
        <v>0</v>
      </c>
      <c r="M331" s="40" t="str">
        <f>[1]JADWAL!CY526</f>
        <v xml:space="preserve"> </v>
      </c>
      <c r="N331" s="41">
        <f>[1]JADWAL!CZ526</f>
        <v>0</v>
      </c>
      <c r="O331" s="41" t="str">
        <f>[1]JADWAL!DA526</f>
        <v>-</v>
      </c>
      <c r="P331" s="41">
        <f>[1]JADWAL!DB526</f>
        <v>0</v>
      </c>
      <c r="Q331" s="42"/>
      <c r="R331" s="62"/>
      <c r="S331" s="44" t="str">
        <f t="shared" si="8"/>
        <v>D4 Pembangkit</v>
      </c>
    </row>
    <row r="332" spans="1:19" x14ac:dyDescent="0.25">
      <c r="A332" s="8">
        <v>82</v>
      </c>
      <c r="B332" s="9" t="s">
        <v>491</v>
      </c>
      <c r="C332" s="10" t="s">
        <v>492</v>
      </c>
      <c r="D332" s="10"/>
      <c r="E332" s="11"/>
      <c r="F332" s="9" t="s">
        <v>481</v>
      </c>
      <c r="G332" s="12">
        <v>4</v>
      </c>
      <c r="H332" s="13">
        <f>[1]JADWAL!CT527</f>
        <v>4</v>
      </c>
      <c r="I332" s="12">
        <v>8</v>
      </c>
      <c r="J332" s="12">
        <v>8</v>
      </c>
      <c r="K332" s="14"/>
      <c r="L332" s="15">
        <f>[1]JADWAL!CX527</f>
        <v>0</v>
      </c>
      <c r="M332" s="58" t="str">
        <f>[1]JADWAL!CY527</f>
        <v xml:space="preserve"> </v>
      </c>
      <c r="N332" s="16">
        <f>[1]JADWAL!CZ527</f>
        <v>0</v>
      </c>
      <c r="O332" s="16" t="str">
        <f>[1]JADWAL!DA527</f>
        <v>-</v>
      </c>
      <c r="P332" s="16">
        <f>[1]JADWAL!DB527</f>
        <v>0</v>
      </c>
      <c r="Q332" s="17"/>
      <c r="R332" s="75"/>
      <c r="S332" s="19" t="str">
        <f t="shared" si="8"/>
        <v>D3 Mesin (Produksi)</v>
      </c>
    </row>
    <row r="333" spans="1:19" x14ac:dyDescent="0.25">
      <c r="A333" s="8"/>
      <c r="B333" s="20" t="s">
        <v>491</v>
      </c>
      <c r="C333" s="21" t="s">
        <v>493</v>
      </c>
      <c r="D333" s="21"/>
      <c r="E333" s="22"/>
      <c r="F333" s="20" t="s">
        <v>481</v>
      </c>
      <c r="G333" s="23">
        <v>4</v>
      </c>
      <c r="H333" s="24">
        <f>[1]JADWAL!CT528</f>
        <v>4</v>
      </c>
      <c r="I333" s="23">
        <v>8</v>
      </c>
      <c r="J333" s="23">
        <v>8</v>
      </c>
      <c r="K333" s="60"/>
      <c r="L333" s="26">
        <f>[1]JADWAL!CX528</f>
        <v>0</v>
      </c>
      <c r="M333" s="27" t="str">
        <f>[1]JADWAL!CY528</f>
        <v xml:space="preserve"> </v>
      </c>
      <c r="N333" s="28">
        <f>[1]JADWAL!CZ528</f>
        <v>0</v>
      </c>
      <c r="O333" s="28" t="str">
        <f>[1]JADWAL!DA528</f>
        <v>-</v>
      </c>
      <c r="P333" s="28">
        <f>[1]JADWAL!DB528</f>
        <v>0</v>
      </c>
      <c r="Q333" s="29"/>
      <c r="R333" s="59"/>
      <c r="S333" s="31" t="str">
        <f t="shared" si="8"/>
        <v>D3 Mesin (Produksi)</v>
      </c>
    </row>
    <row r="334" spans="1:19" x14ac:dyDescent="0.25">
      <c r="A334" s="8"/>
      <c r="B334" s="20" t="s">
        <v>491</v>
      </c>
      <c r="C334" s="21" t="s">
        <v>494</v>
      </c>
      <c r="D334" s="21"/>
      <c r="E334" s="22"/>
      <c r="F334" s="20" t="s">
        <v>481</v>
      </c>
      <c r="G334" s="23">
        <v>4</v>
      </c>
      <c r="H334" s="24">
        <f>[1]JADWAL!CT529</f>
        <v>4</v>
      </c>
      <c r="I334" s="23">
        <v>8</v>
      </c>
      <c r="J334" s="23">
        <v>8</v>
      </c>
      <c r="K334" s="60"/>
      <c r="L334" s="26">
        <f>[1]JADWAL!CX529</f>
        <v>0</v>
      </c>
      <c r="M334" s="27" t="str">
        <f>[1]JADWAL!CY529</f>
        <v xml:space="preserve"> </v>
      </c>
      <c r="N334" s="28">
        <f>[1]JADWAL!CZ529</f>
        <v>0</v>
      </c>
      <c r="O334" s="28" t="str">
        <f>[1]JADWAL!DA529</f>
        <v>-</v>
      </c>
      <c r="P334" s="28">
        <f>[1]JADWAL!DB529</f>
        <v>0</v>
      </c>
      <c r="Q334" s="29"/>
      <c r="R334" s="59"/>
      <c r="S334" s="31" t="str">
        <f t="shared" si="8"/>
        <v>D3 Mesin (Produksi)</v>
      </c>
    </row>
    <row r="335" spans="1:19" ht="15.75" thickBot="1" x14ac:dyDescent="0.3">
      <c r="A335" s="8"/>
      <c r="B335" s="35" t="s">
        <v>491</v>
      </c>
      <c r="C335" s="33" t="s">
        <v>495</v>
      </c>
      <c r="D335" s="33"/>
      <c r="E335" s="34"/>
      <c r="F335" s="35" t="s">
        <v>481</v>
      </c>
      <c r="G335" s="36">
        <v>4</v>
      </c>
      <c r="H335" s="37">
        <f>[1]JADWAL!CT530</f>
        <v>4</v>
      </c>
      <c r="I335" s="36">
        <v>8</v>
      </c>
      <c r="J335" s="36">
        <v>8</v>
      </c>
      <c r="K335" s="61"/>
      <c r="L335" s="39">
        <f>[1]JADWAL!CX530</f>
        <v>0</v>
      </c>
      <c r="M335" s="40" t="str">
        <f>[1]JADWAL!CY530</f>
        <v xml:space="preserve"> </v>
      </c>
      <c r="N335" s="41">
        <f>[1]JADWAL!CZ530</f>
        <v>0</v>
      </c>
      <c r="O335" s="41" t="str">
        <f>[1]JADWAL!DA530</f>
        <v>-</v>
      </c>
      <c r="P335" s="41">
        <f>[1]JADWAL!DB530</f>
        <v>0</v>
      </c>
      <c r="Q335" s="42"/>
      <c r="R335" s="62"/>
      <c r="S335" s="44" t="str">
        <f t="shared" si="8"/>
        <v>D3 Mesin (Perawatan)</v>
      </c>
    </row>
    <row r="336" spans="1:19" x14ac:dyDescent="0.25">
      <c r="A336" s="8">
        <v>83</v>
      </c>
      <c r="B336" s="9" t="s">
        <v>496</v>
      </c>
      <c r="C336" s="10" t="s">
        <v>17</v>
      </c>
      <c r="D336" s="10"/>
      <c r="E336" s="11" t="s">
        <v>497</v>
      </c>
      <c r="F336" s="9" t="s">
        <v>498</v>
      </c>
      <c r="G336" s="12">
        <v>2</v>
      </c>
      <c r="H336" s="13">
        <f>[1]JADWAL!CT531</f>
        <v>2</v>
      </c>
      <c r="I336" s="12">
        <v>3</v>
      </c>
      <c r="J336" s="12">
        <v>3</v>
      </c>
      <c r="K336" s="63"/>
      <c r="L336" s="15" t="str">
        <f>[1]JADWAL!CX531</f>
        <v>Y.304</v>
      </c>
      <c r="M336" s="58" t="str">
        <f>[1]JADWAL!CY531</f>
        <v>Rabu</v>
      </c>
      <c r="N336" s="16">
        <f>[1]JADWAL!CZ531</f>
        <v>1</v>
      </c>
      <c r="O336" s="16" t="str">
        <f>[1]JADWAL!DA531</f>
        <v>-</v>
      </c>
      <c r="P336" s="16">
        <f>[1]JADWAL!DB531</f>
        <v>4</v>
      </c>
      <c r="Q336" s="17">
        <f>SUM(H336:H340)</f>
        <v>10</v>
      </c>
      <c r="R336" s="18">
        <f>SUM(J336:J340)</f>
        <v>19</v>
      </c>
      <c r="S336" s="19" t="str">
        <f t="shared" si="8"/>
        <v>D4 Manufaktur</v>
      </c>
    </row>
    <row r="337" spans="1:19" x14ac:dyDescent="0.25">
      <c r="A337" s="8"/>
      <c r="B337" s="20" t="s">
        <v>496</v>
      </c>
      <c r="C337" s="21" t="s">
        <v>39</v>
      </c>
      <c r="D337" s="21"/>
      <c r="E337" s="22" t="s">
        <v>499</v>
      </c>
      <c r="F337" s="20" t="s">
        <v>500</v>
      </c>
      <c r="G337" s="23">
        <v>2</v>
      </c>
      <c r="H337" s="24">
        <f>[1]JADWAL!CT532</f>
        <v>2</v>
      </c>
      <c r="I337" s="23">
        <v>4</v>
      </c>
      <c r="J337" s="23">
        <v>4</v>
      </c>
      <c r="K337" s="60"/>
      <c r="L337" s="26" t="str">
        <f>[1]JADWAL!CX532</f>
        <v>A.205</v>
      </c>
      <c r="M337" s="27" t="str">
        <f>[1]JADWAL!CY532</f>
        <v>Jumat</v>
      </c>
      <c r="N337" s="28">
        <f>[1]JADWAL!CZ532</f>
        <v>5</v>
      </c>
      <c r="O337" s="28" t="str">
        <f>[1]JADWAL!DA532</f>
        <v>-</v>
      </c>
      <c r="P337" s="28">
        <f>[1]JADWAL!DB532</f>
        <v>8</v>
      </c>
      <c r="Q337" s="29"/>
      <c r="R337" s="30"/>
      <c r="S337" s="31" t="str">
        <f t="shared" si="8"/>
        <v>D3 Mesin (Produksi)</v>
      </c>
    </row>
    <row r="338" spans="1:19" x14ac:dyDescent="0.25">
      <c r="A338" s="8"/>
      <c r="B338" s="20" t="s">
        <v>496</v>
      </c>
      <c r="C338" s="21" t="s">
        <v>34</v>
      </c>
      <c r="D338" s="21"/>
      <c r="E338" s="22" t="s">
        <v>499</v>
      </c>
      <c r="F338" s="20" t="s">
        <v>500</v>
      </c>
      <c r="G338" s="23">
        <v>2</v>
      </c>
      <c r="H338" s="24">
        <f>[1]JADWAL!CT533</f>
        <v>2</v>
      </c>
      <c r="I338" s="23">
        <v>4</v>
      </c>
      <c r="J338" s="23">
        <v>4</v>
      </c>
      <c r="K338" s="60"/>
      <c r="L338" s="26" t="str">
        <f>[1]JADWAL!CX533</f>
        <v>A.205</v>
      </c>
      <c r="M338" s="27" t="str">
        <f>[1]JADWAL!CY533</f>
        <v>Rabu</v>
      </c>
      <c r="N338" s="28">
        <f>[1]JADWAL!CZ533</f>
        <v>5</v>
      </c>
      <c r="O338" s="28" t="str">
        <f>[1]JADWAL!DA533</f>
        <v>-</v>
      </c>
      <c r="P338" s="28">
        <f>[1]JADWAL!DB533</f>
        <v>8</v>
      </c>
      <c r="Q338" s="29"/>
      <c r="R338" s="30"/>
      <c r="S338" s="31" t="str">
        <f t="shared" si="8"/>
        <v>D3 Mesin (Produksi)</v>
      </c>
    </row>
    <row r="339" spans="1:19" x14ac:dyDescent="0.25">
      <c r="A339" s="8"/>
      <c r="B339" s="20" t="s">
        <v>496</v>
      </c>
      <c r="C339" s="21" t="s">
        <v>138</v>
      </c>
      <c r="D339" s="21"/>
      <c r="E339" s="76" t="s">
        <v>501</v>
      </c>
      <c r="F339" s="20" t="s">
        <v>502</v>
      </c>
      <c r="G339" s="23">
        <v>2</v>
      </c>
      <c r="H339" s="24">
        <f>[1]JADWAL!CT534</f>
        <v>2</v>
      </c>
      <c r="I339" s="23">
        <v>4</v>
      </c>
      <c r="J339" s="23">
        <v>4</v>
      </c>
      <c r="K339" s="60"/>
      <c r="L339" s="26" t="str">
        <f>[1]JADWAL!CX534</f>
        <v>Y.301</v>
      </c>
      <c r="M339" s="27" t="str">
        <f>[1]JADWAL!CY534</f>
        <v>Kamis</v>
      </c>
      <c r="N339" s="28">
        <f>[1]JADWAL!CZ534</f>
        <v>1</v>
      </c>
      <c r="O339" s="28" t="str">
        <f>[1]JADWAL!DA534</f>
        <v>-</v>
      </c>
      <c r="P339" s="28">
        <f>[1]JADWAL!DB534</f>
        <v>4</v>
      </c>
      <c r="Q339" s="29"/>
      <c r="R339" s="30"/>
      <c r="S339" s="31" t="str">
        <f t="shared" si="8"/>
        <v>D3 Alat Berat</v>
      </c>
    </row>
    <row r="340" spans="1:19" ht="15.75" thickBot="1" x14ac:dyDescent="0.3">
      <c r="A340" s="8"/>
      <c r="B340" s="35" t="s">
        <v>496</v>
      </c>
      <c r="C340" s="33" t="s">
        <v>135</v>
      </c>
      <c r="D340" s="33"/>
      <c r="E340" s="81" t="s">
        <v>501</v>
      </c>
      <c r="F340" s="35" t="s">
        <v>502</v>
      </c>
      <c r="G340" s="36">
        <v>2</v>
      </c>
      <c r="H340" s="37">
        <f>[1]JADWAL!CT535</f>
        <v>2</v>
      </c>
      <c r="I340" s="36">
        <v>4</v>
      </c>
      <c r="J340" s="36">
        <v>4</v>
      </c>
      <c r="K340" s="61"/>
      <c r="L340" s="39" t="str">
        <f>[1]JADWAL!CX535</f>
        <v>Y.301</v>
      </c>
      <c r="M340" s="40" t="str">
        <f>[1]JADWAL!CY535</f>
        <v>Kamis</v>
      </c>
      <c r="N340" s="41">
        <f>[1]JADWAL!CZ535</f>
        <v>5</v>
      </c>
      <c r="O340" s="41" t="str">
        <f>[1]JADWAL!DA535</f>
        <v>-</v>
      </c>
      <c r="P340" s="41">
        <f>[1]JADWAL!DB535</f>
        <v>8</v>
      </c>
      <c r="Q340" s="42"/>
      <c r="R340" s="43"/>
      <c r="S340" s="44" t="str">
        <f t="shared" si="8"/>
        <v>D3 Alat Berat</v>
      </c>
    </row>
    <row r="341" spans="1:19" x14ac:dyDescent="0.25">
      <c r="A341" s="8">
        <v>84</v>
      </c>
      <c r="B341" s="9" t="s">
        <v>503</v>
      </c>
      <c r="C341" s="10" t="s">
        <v>47</v>
      </c>
      <c r="D341" s="10"/>
      <c r="E341" s="11" t="s">
        <v>463</v>
      </c>
      <c r="F341" s="9" t="s">
        <v>464</v>
      </c>
      <c r="G341" s="12">
        <v>2</v>
      </c>
      <c r="H341" s="13">
        <f>[1]JADWAL!CT536</f>
        <v>2</v>
      </c>
      <c r="I341" s="12">
        <v>4</v>
      </c>
      <c r="J341" s="12">
        <v>4</v>
      </c>
      <c r="K341" s="63"/>
      <c r="L341" s="15" t="str">
        <f>[1]JADWAL!CX536</f>
        <v>A.209</v>
      </c>
      <c r="M341" s="58" t="str">
        <f>[1]JADWAL!CY536</f>
        <v>Kamis</v>
      </c>
      <c r="N341" s="16">
        <f>[1]JADWAL!CZ536</f>
        <v>1</v>
      </c>
      <c r="O341" s="16" t="str">
        <f>[1]JADWAL!DA536</f>
        <v>-</v>
      </c>
      <c r="P341" s="16">
        <f>[1]JADWAL!DB536</f>
        <v>4</v>
      </c>
      <c r="Q341" s="17">
        <f>SUM(H341:H345)</f>
        <v>10</v>
      </c>
      <c r="R341" s="18">
        <f>SUM(J341:J345)</f>
        <v>18</v>
      </c>
      <c r="S341" s="19" t="str">
        <f t="shared" si="8"/>
        <v>D3 Mesin</v>
      </c>
    </row>
    <row r="342" spans="1:19" x14ac:dyDescent="0.25">
      <c r="A342" s="8"/>
      <c r="B342" s="20" t="s">
        <v>503</v>
      </c>
      <c r="C342" s="21" t="s">
        <v>30</v>
      </c>
      <c r="D342" s="21"/>
      <c r="E342" s="22" t="s">
        <v>244</v>
      </c>
      <c r="F342" s="20" t="s">
        <v>504</v>
      </c>
      <c r="G342" s="23">
        <v>2</v>
      </c>
      <c r="H342" s="24">
        <f>[1]JADWAL!CT537</f>
        <v>2</v>
      </c>
      <c r="I342" s="23">
        <v>4</v>
      </c>
      <c r="J342" s="23">
        <v>4</v>
      </c>
      <c r="K342" s="60"/>
      <c r="L342" s="26">
        <f>[1]JADWAL!CX537</f>
        <v>0</v>
      </c>
      <c r="M342" s="27" t="str">
        <f>[1]JADWAL!CY537</f>
        <v xml:space="preserve"> </v>
      </c>
      <c r="N342" s="28">
        <f>[1]JADWAL!CZ537</f>
        <v>0</v>
      </c>
      <c r="O342" s="28" t="str">
        <f>[1]JADWAL!DA537</f>
        <v>-</v>
      </c>
      <c r="P342" s="28">
        <f>[1]JADWAL!DB537</f>
        <v>0</v>
      </c>
      <c r="Q342" s="29"/>
      <c r="R342" s="30"/>
      <c r="S342" s="31" t="str">
        <f t="shared" si="8"/>
        <v>D4 Man Lanjutan</v>
      </c>
    </row>
    <row r="343" spans="1:19" x14ac:dyDescent="0.25">
      <c r="A343" s="8"/>
      <c r="B343" s="20" t="s">
        <v>503</v>
      </c>
      <c r="C343" s="21" t="s">
        <v>243</v>
      </c>
      <c r="D343" s="21"/>
      <c r="E343" s="22" t="s">
        <v>401</v>
      </c>
      <c r="F343" s="20" t="s">
        <v>504</v>
      </c>
      <c r="G343" s="23">
        <v>2</v>
      </c>
      <c r="H343" s="24">
        <f>[1]JADWAL!CT538</f>
        <v>2</v>
      </c>
      <c r="I343" s="23">
        <v>4</v>
      </c>
      <c r="J343" s="23">
        <v>4</v>
      </c>
      <c r="K343" s="60"/>
      <c r="L343" s="26" t="str">
        <f>[1]JADWAL!CX538</f>
        <v>A.107</v>
      </c>
      <c r="M343" s="27" t="str">
        <f>[1]JADWAL!CY538</f>
        <v>Rabu</v>
      </c>
      <c r="N343" s="28">
        <f>[1]JADWAL!CZ538</f>
        <v>5</v>
      </c>
      <c r="O343" s="28" t="str">
        <f>[1]JADWAL!DA538</f>
        <v>-</v>
      </c>
      <c r="P343" s="28">
        <f>[1]JADWAL!DB538</f>
        <v>8</v>
      </c>
      <c r="Q343" s="29"/>
      <c r="R343" s="30"/>
      <c r="S343" s="31" t="str">
        <f t="shared" ref="S343:S359" si="9">IF(LEFT(C343,2)="Me","D3 Mesin",IF(LEFT(C343,2)="En","D3 Energi",IF(LEFT(C343,2)="Ab","D3 Alat Berat",IF(LEFT(C343,3)="Man","D4 Manufaktur",IF(LEFT(C343,3)="Pop","D4 Pembangkit",IF(LEFT(C343,4)="Mpro","D3 Mesin (Produksi)",IF(LEFT(C343,4)="Mprn","D3 Mesin (Perancangan)",IF(LEFT(C343,4)="Mprt","D3 Mesin (Perawatan)",IF(LEFT(C343,3)="Z-E","Kls Holcim",IF(LEFT(C343,3)="Z-C","Kls CEVES",IF(LEFT(C343,3)="GMF","Kls AMTO-GMF",IF(LEFT(C343,3)="MSU","kls MSU Manufaktur",IF(LEFT(C343,3)="M-L","D4 Man Lanjutan"," ")))))))))))))</f>
        <v>D4 Manufaktur</v>
      </c>
    </row>
    <row r="344" spans="1:19" x14ac:dyDescent="0.25">
      <c r="A344" s="8"/>
      <c r="B344" s="20" t="s">
        <v>503</v>
      </c>
      <c r="C344" s="21" t="s">
        <v>108</v>
      </c>
      <c r="D344" s="21"/>
      <c r="E344" s="22"/>
      <c r="F344" s="20" t="s">
        <v>464</v>
      </c>
      <c r="G344" s="23">
        <v>2</v>
      </c>
      <c r="H344" s="24">
        <f>[1]JADWAL!CT539</f>
        <v>2</v>
      </c>
      <c r="I344" s="23">
        <v>3</v>
      </c>
      <c r="J344" s="23">
        <v>3</v>
      </c>
      <c r="K344" s="60"/>
      <c r="L344" s="26" t="str">
        <f>[1]JADWAL!CX539</f>
        <v>Holcim Narogong</v>
      </c>
      <c r="M344" s="27" t="str">
        <f>[1]JADWAL!CY539</f>
        <v>Senin</v>
      </c>
      <c r="N344" s="28">
        <f>[1]JADWAL!CZ539</f>
        <v>4</v>
      </c>
      <c r="O344" s="28" t="str">
        <f>[1]JADWAL!DA539</f>
        <v>-</v>
      </c>
      <c r="P344" s="28">
        <f>[1]JADWAL!DB539</f>
        <v>6</v>
      </c>
      <c r="Q344" s="29"/>
      <c r="R344" s="30"/>
      <c r="S344" s="31" t="str">
        <f t="shared" si="9"/>
        <v>Kls Holcim</v>
      </c>
    </row>
    <row r="345" spans="1:19" ht="15.75" thickBot="1" x14ac:dyDescent="0.3">
      <c r="A345" s="8"/>
      <c r="B345" s="35" t="s">
        <v>503</v>
      </c>
      <c r="C345" s="33" t="s">
        <v>249</v>
      </c>
      <c r="D345" s="33"/>
      <c r="E345" s="34"/>
      <c r="F345" s="35" t="s">
        <v>464</v>
      </c>
      <c r="G345" s="36">
        <v>2</v>
      </c>
      <c r="H345" s="37">
        <f>[1]JADWAL!CT540</f>
        <v>2</v>
      </c>
      <c r="I345" s="36">
        <v>3</v>
      </c>
      <c r="J345" s="36">
        <v>3</v>
      </c>
      <c r="K345" s="61"/>
      <c r="L345" s="39" t="str">
        <f>[1]JADWAL!CX540</f>
        <v>Holcim Cilacap</v>
      </c>
      <c r="M345" s="40" t="str">
        <f>[1]JADWAL!CY540</f>
        <v>Senin</v>
      </c>
      <c r="N345" s="41">
        <f>[1]JADWAL!CZ540</f>
        <v>4</v>
      </c>
      <c r="O345" s="41" t="str">
        <f>[1]JADWAL!DA540</f>
        <v>-</v>
      </c>
      <c r="P345" s="41">
        <f>[1]JADWAL!DB540</f>
        <v>6</v>
      </c>
      <c r="Q345" s="42"/>
      <c r="R345" s="43"/>
      <c r="S345" s="44" t="str">
        <f t="shared" si="9"/>
        <v>Kls Holcim</v>
      </c>
    </row>
    <row r="346" spans="1:19" x14ac:dyDescent="0.25">
      <c r="A346" s="8">
        <v>85</v>
      </c>
      <c r="B346" s="9" t="s">
        <v>505</v>
      </c>
      <c r="C346" s="10" t="s">
        <v>20</v>
      </c>
      <c r="D346" s="10"/>
      <c r="E346" s="11" t="s">
        <v>106</v>
      </c>
      <c r="F346" s="9" t="s">
        <v>109</v>
      </c>
      <c r="G346" s="12">
        <v>2</v>
      </c>
      <c r="H346" s="13">
        <f>[1]JADWAL!CT541</f>
        <v>2</v>
      </c>
      <c r="I346" s="12">
        <v>4</v>
      </c>
      <c r="J346" s="12">
        <v>4</v>
      </c>
      <c r="K346" s="63"/>
      <c r="L346" s="15" t="str">
        <f>[1]JADWAL!CX541</f>
        <v>A.107</v>
      </c>
      <c r="M346" s="58" t="str">
        <f>[1]JADWAL!CY541</f>
        <v>Selasa</v>
      </c>
      <c r="N346" s="16">
        <f>[1]JADWAL!CZ541</f>
        <v>5</v>
      </c>
      <c r="O346" s="16" t="str">
        <f>[1]JADWAL!DA541</f>
        <v>-</v>
      </c>
      <c r="P346" s="16">
        <f>[1]JADWAL!DB541</f>
        <v>8</v>
      </c>
      <c r="Q346" s="17">
        <f>SUM(H346:H352)</f>
        <v>13</v>
      </c>
      <c r="R346" s="18">
        <f>SUM(J346:J352)</f>
        <v>24</v>
      </c>
      <c r="S346" s="19" t="str">
        <f t="shared" si="9"/>
        <v>D4 Manufaktur</v>
      </c>
    </row>
    <row r="347" spans="1:19" x14ac:dyDescent="0.25">
      <c r="A347" s="8"/>
      <c r="B347" s="20" t="s">
        <v>505</v>
      </c>
      <c r="C347" s="21" t="s">
        <v>71</v>
      </c>
      <c r="D347" s="21"/>
      <c r="E347" s="22" t="s">
        <v>101</v>
      </c>
      <c r="F347" s="20" t="s">
        <v>102</v>
      </c>
      <c r="G347" s="23">
        <v>2</v>
      </c>
      <c r="H347" s="24">
        <f>[1]JADWAL!CT542</f>
        <v>2</v>
      </c>
      <c r="I347" s="23">
        <v>4</v>
      </c>
      <c r="J347" s="23">
        <v>4</v>
      </c>
      <c r="K347" s="60"/>
      <c r="L347" s="26" t="str">
        <f>[1]JADWAL!CX542</f>
        <v>A.106</v>
      </c>
      <c r="M347" s="27" t="str">
        <f>[1]JADWAL!CY542</f>
        <v>Jumat</v>
      </c>
      <c r="N347" s="28">
        <f>[1]JADWAL!CZ542</f>
        <v>1</v>
      </c>
      <c r="O347" s="28" t="str">
        <f>[1]JADWAL!DA542</f>
        <v>-</v>
      </c>
      <c r="P347" s="28">
        <f>[1]JADWAL!DB542</f>
        <v>4</v>
      </c>
      <c r="Q347" s="29"/>
      <c r="R347" s="59"/>
      <c r="S347" s="31" t="str">
        <f t="shared" si="9"/>
        <v>D3 Mesin</v>
      </c>
    </row>
    <row r="348" spans="1:19" x14ac:dyDescent="0.25">
      <c r="A348" s="8"/>
      <c r="B348" s="20" t="s">
        <v>505</v>
      </c>
      <c r="C348" s="21" t="s">
        <v>180</v>
      </c>
      <c r="D348" s="21"/>
      <c r="E348" s="22" t="s">
        <v>506</v>
      </c>
      <c r="F348" s="20" t="s">
        <v>507</v>
      </c>
      <c r="G348" s="23">
        <v>1</v>
      </c>
      <c r="H348" s="24">
        <f>[1]JADWAL!CT543</f>
        <v>1</v>
      </c>
      <c r="I348" s="23">
        <v>2</v>
      </c>
      <c r="J348" s="23">
        <v>2</v>
      </c>
      <c r="K348" s="60"/>
      <c r="L348" s="26" t="str">
        <f>[1]JADWAL!CX543</f>
        <v>A.111(G1)</v>
      </c>
      <c r="M348" s="27" t="str">
        <f>[1]JADWAL!CY543</f>
        <v>Selasa</v>
      </c>
      <c r="N348" s="28">
        <f>[1]JADWAL!CZ543</f>
        <v>3</v>
      </c>
      <c r="O348" s="28" t="str">
        <f>[1]JADWAL!DA543</f>
        <v>-</v>
      </c>
      <c r="P348" s="28">
        <f>[1]JADWAL!DB543</f>
        <v>4</v>
      </c>
      <c r="Q348" s="29"/>
      <c r="R348" s="59"/>
      <c r="S348" s="31" t="str">
        <f t="shared" si="9"/>
        <v>Kls AMTO-GMF</v>
      </c>
    </row>
    <row r="349" spans="1:19" x14ac:dyDescent="0.25">
      <c r="A349" s="8"/>
      <c r="B349" s="20" t="s">
        <v>505</v>
      </c>
      <c r="C349" s="21" t="s">
        <v>95</v>
      </c>
      <c r="D349" s="21"/>
      <c r="E349" s="22" t="s">
        <v>508</v>
      </c>
      <c r="F349" s="20" t="s">
        <v>509</v>
      </c>
      <c r="G349" s="23">
        <v>2</v>
      </c>
      <c r="H349" s="24">
        <f>[1]JADWAL!CT544</f>
        <v>2</v>
      </c>
      <c r="I349" s="23">
        <v>4</v>
      </c>
      <c r="J349" s="23">
        <v>4</v>
      </c>
      <c r="K349" s="60"/>
      <c r="L349" s="26" t="str">
        <f>[1]JADWAL!CX544</f>
        <v>A.106</v>
      </c>
      <c r="M349" s="27" t="str">
        <f>[1]JADWAL!CY544</f>
        <v>Kamis</v>
      </c>
      <c r="N349" s="28">
        <f>[1]JADWAL!CZ544</f>
        <v>5</v>
      </c>
      <c r="O349" s="28" t="str">
        <f>[1]JADWAL!DA544</f>
        <v>-</v>
      </c>
      <c r="P349" s="28">
        <f>[1]JADWAL!DB544</f>
        <v>8</v>
      </c>
      <c r="Q349" s="29"/>
      <c r="R349" s="59"/>
      <c r="S349" s="31" t="str">
        <f t="shared" si="9"/>
        <v>D3 Energi</v>
      </c>
    </row>
    <row r="350" spans="1:19" x14ac:dyDescent="0.25">
      <c r="A350" s="8"/>
      <c r="B350" s="20" t="s">
        <v>505</v>
      </c>
      <c r="C350" s="21" t="s">
        <v>99</v>
      </c>
      <c r="D350" s="21"/>
      <c r="E350" s="22" t="s">
        <v>508</v>
      </c>
      <c r="F350" s="20" t="s">
        <v>509</v>
      </c>
      <c r="G350" s="23">
        <v>2</v>
      </c>
      <c r="H350" s="24">
        <f>[1]JADWAL!CT545</f>
        <v>2</v>
      </c>
      <c r="I350" s="23">
        <v>4</v>
      </c>
      <c r="J350" s="23">
        <v>4</v>
      </c>
      <c r="K350" s="60"/>
      <c r="L350" s="26" t="str">
        <f>[1]JADWAL!CX545</f>
        <v>A.107</v>
      </c>
      <c r="M350" s="27" t="str">
        <f>[1]JADWAL!CY545</f>
        <v>Senin</v>
      </c>
      <c r="N350" s="28">
        <f>[1]JADWAL!CZ545</f>
        <v>5</v>
      </c>
      <c r="O350" s="28" t="str">
        <f>[1]JADWAL!DA545</f>
        <v>-</v>
      </c>
      <c r="P350" s="28">
        <f>[1]JADWAL!DB545</f>
        <v>8</v>
      </c>
      <c r="Q350" s="29"/>
      <c r="R350" s="59"/>
      <c r="S350" s="31" t="str">
        <f t="shared" si="9"/>
        <v>D3 Energi</v>
      </c>
    </row>
    <row r="351" spans="1:19" x14ac:dyDescent="0.25">
      <c r="A351" s="8"/>
      <c r="B351" s="20" t="s">
        <v>505</v>
      </c>
      <c r="C351" s="21" t="s">
        <v>261</v>
      </c>
      <c r="D351" s="21"/>
      <c r="E351" s="22"/>
      <c r="F351" s="20" t="s">
        <v>453</v>
      </c>
      <c r="G351" s="23"/>
      <c r="H351" s="24">
        <f>[1]JADWAL!CT546</f>
        <v>2</v>
      </c>
      <c r="I351" s="23">
        <v>2</v>
      </c>
      <c r="J351" s="23">
        <v>3</v>
      </c>
      <c r="K351" s="60"/>
      <c r="L351" s="26" t="str">
        <f>[1]JADWAL!CX546</f>
        <v>Holcim Cilacap</v>
      </c>
      <c r="M351" s="27" t="str">
        <f>[1]JADWAL!CY546</f>
        <v xml:space="preserve"> </v>
      </c>
      <c r="N351" s="28">
        <f>[1]JADWAL!CZ546</f>
        <v>0</v>
      </c>
      <c r="O351" s="28" t="str">
        <f>[1]JADWAL!DA546</f>
        <v>-</v>
      </c>
      <c r="P351" s="28">
        <f>[1]JADWAL!DB546</f>
        <v>0</v>
      </c>
      <c r="Q351" s="29"/>
      <c r="R351" s="59"/>
      <c r="S351" s="31" t="str">
        <f t="shared" si="9"/>
        <v>Kls Holcim</v>
      </c>
    </row>
    <row r="352" spans="1:19" ht="15.75" thickBot="1" x14ac:dyDescent="0.3">
      <c r="A352" s="8"/>
      <c r="B352" s="35" t="s">
        <v>505</v>
      </c>
      <c r="C352" s="33" t="s">
        <v>249</v>
      </c>
      <c r="D352" s="33"/>
      <c r="E352" s="34"/>
      <c r="F352" s="35" t="s">
        <v>109</v>
      </c>
      <c r="G352" s="36"/>
      <c r="H352" s="37">
        <f>[1]JADWAL!CT547</f>
        <v>2</v>
      </c>
      <c r="I352" s="36">
        <v>2</v>
      </c>
      <c r="J352" s="36">
        <v>3</v>
      </c>
      <c r="K352" s="61"/>
      <c r="L352" s="39" t="str">
        <f>[1]JADWAL!CX547</f>
        <v>Holcim Cilacap</v>
      </c>
      <c r="M352" s="40" t="str">
        <f>[1]JADWAL!CY547</f>
        <v xml:space="preserve"> </v>
      </c>
      <c r="N352" s="41">
        <f>[1]JADWAL!CZ547</f>
        <v>0</v>
      </c>
      <c r="O352" s="41" t="str">
        <f>[1]JADWAL!DA547</f>
        <v>-</v>
      </c>
      <c r="P352" s="41">
        <f>[1]JADWAL!DB547</f>
        <v>0</v>
      </c>
      <c r="Q352" s="42"/>
      <c r="R352" s="62"/>
      <c r="S352" s="44" t="str">
        <f t="shared" si="9"/>
        <v>Kls Holcim</v>
      </c>
    </row>
    <row r="353" spans="1:19" x14ac:dyDescent="0.25">
      <c r="A353" s="8">
        <v>86</v>
      </c>
      <c r="B353" s="9" t="s">
        <v>510</v>
      </c>
      <c r="C353" s="10" t="s">
        <v>243</v>
      </c>
      <c r="D353" s="10"/>
      <c r="E353" s="11" t="s">
        <v>246</v>
      </c>
      <c r="F353" s="9" t="s">
        <v>511</v>
      </c>
      <c r="G353" s="12">
        <v>2</v>
      </c>
      <c r="H353" s="13">
        <f>[1]JADWAL!CT548</f>
        <v>2</v>
      </c>
      <c r="I353" s="12">
        <v>4</v>
      </c>
      <c r="J353" s="12">
        <v>4</v>
      </c>
      <c r="K353" s="63"/>
      <c r="L353" s="15" t="str">
        <f>[1]JADWAL!CX548</f>
        <v>A.106</v>
      </c>
      <c r="M353" s="58" t="str">
        <f>[1]JADWAL!CY548</f>
        <v>Senin</v>
      </c>
      <c r="N353" s="16">
        <f>[1]JADWAL!CZ548</f>
        <v>1</v>
      </c>
      <c r="O353" s="16" t="str">
        <f>[1]JADWAL!DA548</f>
        <v>-</v>
      </c>
      <c r="P353" s="16">
        <f>[1]JADWAL!DB548</f>
        <v>4</v>
      </c>
      <c r="Q353" s="17">
        <f>SUM(H353:H356)</f>
        <v>8</v>
      </c>
      <c r="R353" s="18">
        <f>SUM(J353:J356)</f>
        <v>16</v>
      </c>
      <c r="S353" s="19" t="str">
        <f t="shared" si="9"/>
        <v>D4 Manufaktur</v>
      </c>
    </row>
    <row r="354" spans="1:19" x14ac:dyDescent="0.25">
      <c r="A354" s="8"/>
      <c r="B354" s="20" t="s">
        <v>510</v>
      </c>
      <c r="C354" s="21" t="s">
        <v>117</v>
      </c>
      <c r="D354" s="21"/>
      <c r="E354" s="22" t="s">
        <v>512</v>
      </c>
      <c r="F354" s="20" t="s">
        <v>513</v>
      </c>
      <c r="G354" s="23">
        <v>2</v>
      </c>
      <c r="H354" s="24">
        <f>[1]JADWAL!CT549</f>
        <v>2</v>
      </c>
      <c r="I354" s="23">
        <v>4</v>
      </c>
      <c r="J354" s="23">
        <v>4</v>
      </c>
      <c r="K354" s="60"/>
      <c r="L354" s="26" t="str">
        <f>[1]JADWAL!CX549</f>
        <v>A.105</v>
      </c>
      <c r="M354" s="27" t="str">
        <f>[1]JADWAL!CY549</f>
        <v>Kamis</v>
      </c>
      <c r="N354" s="28">
        <f>[1]JADWAL!CZ549</f>
        <v>1</v>
      </c>
      <c r="O354" s="28" t="str">
        <f>[1]JADWAL!DA549</f>
        <v>-</v>
      </c>
      <c r="P354" s="28">
        <f>[1]JADWAL!DB549</f>
        <v>4</v>
      </c>
      <c r="Q354" s="29"/>
      <c r="R354" s="59"/>
      <c r="S354" s="31" t="str">
        <f t="shared" si="9"/>
        <v>D4 Pembangkit</v>
      </c>
    </row>
    <row r="355" spans="1:19" x14ac:dyDescent="0.25">
      <c r="A355" s="8"/>
      <c r="B355" s="68" t="s">
        <v>510</v>
      </c>
      <c r="C355" s="21" t="s">
        <v>243</v>
      </c>
      <c r="D355" s="21"/>
      <c r="E355" s="22" t="s">
        <v>514</v>
      </c>
      <c r="F355" s="20" t="s">
        <v>515</v>
      </c>
      <c r="G355" s="23">
        <v>2</v>
      </c>
      <c r="H355" s="24">
        <f>[1]JADWAL!CT550</f>
        <v>2</v>
      </c>
      <c r="I355" s="23">
        <v>4</v>
      </c>
      <c r="J355" s="23">
        <v>4</v>
      </c>
      <c r="K355" s="60"/>
      <c r="L355" s="26" t="str">
        <f>[1]JADWAL!CX550</f>
        <v>A.110</v>
      </c>
      <c r="M355" s="27" t="str">
        <f>[1]JADWAL!CY550</f>
        <v>Selasa</v>
      </c>
      <c r="N355" s="28">
        <f>[1]JADWAL!CZ550</f>
        <v>7</v>
      </c>
      <c r="O355" s="28" t="str">
        <f>[1]JADWAL!DA550</f>
        <v>-</v>
      </c>
      <c r="P355" s="28">
        <f>[1]JADWAL!DB550</f>
        <v>10</v>
      </c>
      <c r="Q355" s="29"/>
      <c r="R355" s="59"/>
      <c r="S355" s="31" t="str">
        <f t="shared" si="9"/>
        <v>D4 Manufaktur</v>
      </c>
    </row>
    <row r="356" spans="1:19" ht="15.75" thickBot="1" x14ac:dyDescent="0.3">
      <c r="A356" s="8"/>
      <c r="B356" s="69" t="s">
        <v>510</v>
      </c>
      <c r="C356" s="33" t="s">
        <v>89</v>
      </c>
      <c r="D356" s="33"/>
      <c r="E356" s="34" t="s">
        <v>463</v>
      </c>
      <c r="F356" s="35" t="s">
        <v>464</v>
      </c>
      <c r="G356" s="36">
        <v>2</v>
      </c>
      <c r="H356" s="37">
        <f>[1]JADWAL!CT551</f>
        <v>2</v>
      </c>
      <c r="I356" s="36">
        <v>4</v>
      </c>
      <c r="J356" s="36">
        <v>4</v>
      </c>
      <c r="K356" s="61"/>
      <c r="L356" s="39" t="str">
        <f>[1]JADWAL!CX551</f>
        <v>A207</v>
      </c>
      <c r="M356" s="40" t="str">
        <f>[1]JADWAL!CY551</f>
        <v>Selasa</v>
      </c>
      <c r="N356" s="41">
        <f>[1]JADWAL!CZ551</f>
        <v>1</v>
      </c>
      <c r="O356" s="41" t="str">
        <f>[1]JADWAL!DA551</f>
        <v>-</v>
      </c>
      <c r="P356" s="41">
        <f>[1]JADWAL!DB551</f>
        <v>4</v>
      </c>
      <c r="Q356" s="42"/>
      <c r="R356" s="62"/>
      <c r="S356" s="44" t="str">
        <f t="shared" si="9"/>
        <v>D3 Mesin</v>
      </c>
    </row>
    <row r="357" spans="1:19" x14ac:dyDescent="0.25">
      <c r="A357" s="8">
        <v>87</v>
      </c>
      <c r="B357" s="67" t="s">
        <v>516</v>
      </c>
      <c r="C357" s="10" t="s">
        <v>117</v>
      </c>
      <c r="D357" s="10"/>
      <c r="E357" s="22" t="s">
        <v>517</v>
      </c>
      <c r="F357" s="20" t="s">
        <v>518</v>
      </c>
      <c r="G357" s="12">
        <v>2</v>
      </c>
      <c r="H357" s="13">
        <f>[1]JADWAL!CT552</f>
        <v>2</v>
      </c>
      <c r="I357" s="12">
        <v>4</v>
      </c>
      <c r="J357" s="12">
        <v>4</v>
      </c>
      <c r="K357" s="63"/>
      <c r="L357" s="15" t="str">
        <f>[1]JADWAL!CX552</f>
        <v>A.110</v>
      </c>
      <c r="M357" s="58" t="str">
        <f>[1]JADWAL!CY552</f>
        <v>Rabu</v>
      </c>
      <c r="N357" s="16">
        <f>[1]JADWAL!CZ552</f>
        <v>5</v>
      </c>
      <c r="O357" s="16" t="str">
        <f>[1]JADWAL!DA552</f>
        <v>-</v>
      </c>
      <c r="P357" s="16">
        <f>[1]JADWAL!DB552</f>
        <v>8</v>
      </c>
      <c r="Q357" s="17">
        <f>SUM(H357:H359)</f>
        <v>4</v>
      </c>
      <c r="R357" s="18">
        <v>18</v>
      </c>
      <c r="S357" s="19" t="str">
        <f t="shared" si="9"/>
        <v>D4 Pembangkit</v>
      </c>
    </row>
    <row r="358" spans="1:19" x14ac:dyDescent="0.25">
      <c r="A358" s="8"/>
      <c r="B358" s="84" t="s">
        <v>516</v>
      </c>
      <c r="C358" s="21" t="s">
        <v>117</v>
      </c>
      <c r="D358" s="21"/>
      <c r="E358" s="22" t="s">
        <v>130</v>
      </c>
      <c r="F358" s="20" t="s">
        <v>131</v>
      </c>
      <c r="G358" s="23">
        <v>4</v>
      </c>
      <c r="H358" s="24">
        <f>[1]JADWAL!CT553</f>
        <v>1</v>
      </c>
      <c r="I358" s="23">
        <v>8</v>
      </c>
      <c r="J358" s="23">
        <v>4</v>
      </c>
      <c r="K358" s="60"/>
      <c r="L358" s="26" t="str">
        <f>[1]JADWAL!CX553</f>
        <v>A.207</v>
      </c>
      <c r="M358" s="27" t="str">
        <f>[1]JADWAL!CY553</f>
        <v>Jumat</v>
      </c>
      <c r="N358" s="28">
        <f>[1]JADWAL!CZ553</f>
        <v>1</v>
      </c>
      <c r="O358" s="28" t="str">
        <f>[1]JADWAL!DA553</f>
        <v>-</v>
      </c>
      <c r="P358" s="28">
        <f>[1]JADWAL!DB553</f>
        <v>8</v>
      </c>
      <c r="Q358" s="29"/>
      <c r="R358" s="59"/>
      <c r="S358" s="31" t="str">
        <f t="shared" si="9"/>
        <v>D4 Pembangkit</v>
      </c>
    </row>
    <row r="359" spans="1:19" ht="15.75" thickBot="1" x14ac:dyDescent="0.3">
      <c r="A359" s="8"/>
      <c r="B359" s="69" t="s">
        <v>516</v>
      </c>
      <c r="C359" s="33" t="s">
        <v>103</v>
      </c>
      <c r="D359" s="33" t="s">
        <v>90</v>
      </c>
      <c r="E359" s="34" t="s">
        <v>91</v>
      </c>
      <c r="F359" s="35" t="s">
        <v>92</v>
      </c>
      <c r="G359" s="36">
        <v>3</v>
      </c>
      <c r="H359" s="37">
        <f>SUM([1]JADWAL!CT561:CT563)</f>
        <v>1</v>
      </c>
      <c r="I359" s="36">
        <v>6</v>
      </c>
      <c r="J359" s="36">
        <v>6</v>
      </c>
      <c r="K359" s="61" t="s">
        <v>38</v>
      </c>
      <c r="L359" s="39" t="str">
        <f>[1]JADWAL!CX561</f>
        <v>Lab Prkks Tgn</v>
      </c>
      <c r="M359" s="40" t="s">
        <v>232</v>
      </c>
      <c r="N359" s="41">
        <f>[1]JADWAL!CZ561</f>
        <v>1</v>
      </c>
      <c r="O359" s="41" t="str">
        <f>[1]JADWAL!DA561</f>
        <v>-</v>
      </c>
      <c r="P359" s="41">
        <f>[1]JADWAL!DB561</f>
        <v>6</v>
      </c>
      <c r="Q359" s="42"/>
      <c r="R359" s="62"/>
      <c r="S359" s="44" t="str">
        <f t="shared" si="9"/>
        <v>D3 Mesin</v>
      </c>
    </row>
  </sheetData>
  <mergeCells count="2">
    <mergeCell ref="G1:J1"/>
    <mergeCell ref="N2:P2"/>
  </mergeCells>
  <conditionalFormatting sqref="K2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perpustakaan</dc:creator>
  <cp:lastModifiedBy>perpustakaan</cp:lastModifiedBy>
  <dcterms:created xsi:type="dcterms:W3CDTF">2019-02-27T19:08:08Z</dcterms:created>
  <dcterms:modified xsi:type="dcterms:W3CDTF">2019-02-28T19:03:10Z</dcterms:modified>
</cp:coreProperties>
</file>